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3440" yWindow="30" windowWidth="14025" windowHeight="13170"/>
  </bookViews>
  <sheets>
    <sheet name="СВОД_19-20" sheetId="27" r:id="rId1"/>
    <sheet name="янв.19" sheetId="28" r:id="rId2"/>
    <sheet name="фев.19" sheetId="29" r:id="rId3"/>
    <sheet name="мар.19" sheetId="30" r:id="rId4"/>
    <sheet name="апр.19" sheetId="31" r:id="rId5"/>
    <sheet name="май. 19" sheetId="32" r:id="rId6"/>
    <sheet name="июн. 19" sheetId="33" r:id="rId7"/>
    <sheet name="июл.19" sheetId="34" r:id="rId8"/>
    <sheet name="авг.19" sheetId="35" r:id="rId9"/>
    <sheet name="сен.19" sheetId="36" r:id="rId10"/>
    <sheet name="окт.19" sheetId="37" r:id="rId11"/>
    <sheet name="ноя.19" sheetId="38" r:id="rId12"/>
    <sheet name="дек.19" sheetId="39" r:id="rId13"/>
    <sheet name="янв.20" sheetId="40" r:id="rId14"/>
    <sheet name="фев.20" sheetId="41" r:id="rId15"/>
    <sheet name="мар.20" sheetId="42" r:id="rId16"/>
    <sheet name="апр.20" sheetId="43" r:id="rId17"/>
    <sheet name="май. 20" sheetId="44" r:id="rId18"/>
    <sheet name="июн. 20" sheetId="45" r:id="rId19"/>
    <sheet name="июл.20" sheetId="46" r:id="rId20"/>
    <sheet name="авг.20" sheetId="47" r:id="rId21"/>
    <sheet name="сен.20" sheetId="48" r:id="rId22"/>
    <sheet name="окт.20" sheetId="49" r:id="rId23"/>
    <sheet name="ноя.20" sheetId="50" r:id="rId24"/>
    <sheet name="дек.20" sheetId="51" r:id="rId25"/>
  </sheets>
  <definedNames>
    <definedName name="_xlnm._FilterDatabase" localSheetId="8" hidden="1">авг.19!$A$3:$I$125</definedName>
    <definedName name="_xlnm._FilterDatabase" localSheetId="20" hidden="1">авг.20!$A$3:$I$125</definedName>
    <definedName name="_xlnm._FilterDatabase" localSheetId="4" hidden="1">апр.19!$A$3:$I$125</definedName>
    <definedName name="_xlnm._FilterDatabase" localSheetId="16" hidden="1">апр.20!$A$3:$I$125</definedName>
    <definedName name="_xlnm._FilterDatabase" localSheetId="12" hidden="1">дек.19!$A$3:$I$3</definedName>
    <definedName name="_xlnm._FilterDatabase" localSheetId="24" hidden="1">дек.20!$A$3:$I$3</definedName>
    <definedName name="_xlnm._FilterDatabase" localSheetId="7" hidden="1">июл.19!$A$3:$I$125</definedName>
    <definedName name="_xlnm._FilterDatabase" localSheetId="19" hidden="1">июл.20!$A$3:$I$125</definedName>
    <definedName name="_xlnm._FilterDatabase" localSheetId="6" hidden="1">'июн. 19'!$A$3:$I$125</definedName>
    <definedName name="_xlnm._FilterDatabase" localSheetId="18" hidden="1">'июн. 20'!$A$3:$I$125</definedName>
    <definedName name="_xlnm._FilterDatabase" localSheetId="5" hidden="1">'май. 19'!$A$3:$I$125</definedName>
    <definedName name="_xlnm._FilterDatabase" localSheetId="17" hidden="1">'май. 20'!$A$3:$I$126</definedName>
    <definedName name="_xlnm._FilterDatabase" localSheetId="3" hidden="1">мар.19!$A$3:$I$125</definedName>
    <definedName name="_xlnm._FilterDatabase" localSheetId="15" hidden="1">мар.20!$A$3:$I$125</definedName>
    <definedName name="_xlnm._FilterDatabase" localSheetId="11" hidden="1">ноя.19!$A$3:$BM$125</definedName>
    <definedName name="_xlnm._FilterDatabase" localSheetId="23" hidden="1">ноя.20!$A$3:$BM$125</definedName>
    <definedName name="_xlnm._FilterDatabase" localSheetId="10" hidden="1">окт.19!$A$3:$I$125</definedName>
    <definedName name="_xlnm._FilterDatabase" localSheetId="22" hidden="1">окт.20!$A$3:$I$125</definedName>
    <definedName name="_xlnm._FilterDatabase" localSheetId="0" hidden="1">'СВОД_19-20'!$A$8:$X$131</definedName>
    <definedName name="_xlnm._FilterDatabase" localSheetId="9" hidden="1">сен.19!$A$3:$I$125</definedName>
    <definedName name="_xlnm._FilterDatabase" localSheetId="21" hidden="1">сен.20!$A$3:$I$125</definedName>
    <definedName name="_xlnm._FilterDatabase" localSheetId="2" hidden="1">фев.19!$A$3:$I$125</definedName>
    <definedName name="_xlnm._FilterDatabase" localSheetId="14" hidden="1">фев.20!$A$3:$I$125</definedName>
    <definedName name="_xlnm._FilterDatabase" localSheetId="1" hidden="1">янв.19!$A$3:$I$125</definedName>
    <definedName name="_xlnm._FilterDatabase" localSheetId="13" hidden="1">янв.20!$A$3:$I$125</definedName>
  </definedNames>
  <calcPr calcId="124519"/>
</workbook>
</file>

<file path=xl/calcChain.xml><?xml version="1.0" encoding="utf-8"?>
<calcChain xmlns="http://schemas.openxmlformats.org/spreadsheetml/2006/main">
  <c r="G116" i="27"/>
  <c r="G74" l="1"/>
  <c r="G51"/>
  <c r="G10" l="1"/>
  <c r="G11"/>
  <c r="G12"/>
  <c r="G13"/>
  <c r="G14"/>
  <c r="G15"/>
  <c r="G16"/>
  <c r="G17"/>
  <c r="G18"/>
  <c r="G19"/>
  <c r="G21"/>
  <c r="G22"/>
  <c r="G23"/>
  <c r="G24"/>
  <c r="G25"/>
  <c r="G26"/>
  <c r="G29"/>
  <c r="G30"/>
  <c r="G31"/>
  <c r="G33"/>
  <c r="G34"/>
  <c r="G35"/>
  <c r="G36"/>
  <c r="G37"/>
  <c r="G39"/>
  <c r="G40"/>
  <c r="G42"/>
  <c r="G43"/>
  <c r="G44"/>
  <c r="G45"/>
  <c r="G46"/>
  <c r="G49"/>
  <c r="G50"/>
  <c r="G52"/>
  <c r="G53"/>
  <c r="G54"/>
  <c r="G55"/>
  <c r="G56"/>
  <c r="G57"/>
  <c r="G59"/>
  <c r="G60"/>
  <c r="G61"/>
  <c r="G62"/>
  <c r="G63"/>
  <c r="G64"/>
  <c r="G66"/>
  <c r="G67"/>
  <c r="G68"/>
  <c r="G71"/>
  <c r="G73"/>
  <c r="G75"/>
  <c r="G76"/>
  <c r="G77"/>
  <c r="G78"/>
  <c r="G79"/>
  <c r="G80"/>
  <c r="G81"/>
  <c r="G83"/>
  <c r="G84"/>
  <c r="G85"/>
  <c r="G86"/>
  <c r="G87"/>
  <c r="G88"/>
  <c r="G89"/>
  <c r="G90"/>
  <c r="G91"/>
  <c r="G92"/>
  <c r="G93"/>
  <c r="G95"/>
  <c r="G96"/>
  <c r="G97"/>
  <c r="G98"/>
  <c r="G99"/>
  <c r="G102"/>
  <c r="G103"/>
  <c r="G104"/>
  <c r="G106"/>
  <c r="G107"/>
  <c r="G108"/>
  <c r="G109"/>
  <c r="G110"/>
  <c r="G111"/>
  <c r="G112"/>
  <c r="G114"/>
  <c r="G120"/>
  <c r="G121"/>
  <c r="G122"/>
  <c r="G123"/>
  <c r="G124"/>
  <c r="G125"/>
  <c r="G126"/>
  <c r="G127"/>
  <c r="G128"/>
  <c r="G129"/>
  <c r="G130"/>
  <c r="G131"/>
  <c r="G9"/>
  <c r="I126" i="49"/>
  <c r="I123" i="41"/>
  <c r="I123" i="42" s="1"/>
  <c r="I123" i="43" s="1"/>
  <c r="I123" i="44" s="1"/>
  <c r="I123" i="45" s="1"/>
  <c r="I123" i="46" s="1"/>
  <c r="I123" i="47" s="1"/>
  <c r="I123" i="48" s="1"/>
  <c r="I123" i="49" s="1"/>
  <c r="I123" i="50" s="1"/>
  <c r="I123" i="51" s="1"/>
  <c r="I116" i="41"/>
  <c r="I116" i="42" s="1"/>
  <c r="I116" i="43" s="1"/>
  <c r="I116" i="44" s="1"/>
  <c r="I116" i="45" s="1"/>
  <c r="I116" i="46" s="1"/>
  <c r="I116" i="47" s="1"/>
  <c r="I116" i="48" s="1"/>
  <c r="I116" i="49" s="1"/>
  <c r="I116" i="50" s="1"/>
  <c r="I116" i="51" s="1"/>
  <c r="I86" i="41"/>
  <c r="I86" i="42" s="1"/>
  <c r="I86" i="43" s="1"/>
  <c r="I86" i="44" s="1"/>
  <c r="I86" i="45" s="1"/>
  <c r="I86" i="46" s="1"/>
  <c r="I86" i="47" s="1"/>
  <c r="I86" i="48" s="1"/>
  <c r="I86" i="49" s="1"/>
  <c r="I86" i="50" s="1"/>
  <c r="I86" i="51" s="1"/>
  <c r="I75" i="41"/>
  <c r="I75" i="42" s="1"/>
  <c r="I75" i="43" s="1"/>
  <c r="I75" i="44" s="1"/>
  <c r="I75" i="45" s="1"/>
  <c r="I75" i="46" s="1"/>
  <c r="I75" i="47" s="1"/>
  <c r="I75" i="48" s="1"/>
  <c r="I75" i="49" s="1"/>
  <c r="I75" i="50" s="1"/>
  <c r="I75" i="51" s="1"/>
  <c r="I68" i="41"/>
  <c r="I68" i="42" s="1"/>
  <c r="I68" i="43" s="1"/>
  <c r="I68" i="44" s="1"/>
  <c r="I68" i="45" s="1"/>
  <c r="I68" i="46" s="1"/>
  <c r="I68" i="47" s="1"/>
  <c r="I68" i="48" s="1"/>
  <c r="I68" i="49" s="1"/>
  <c r="I68" i="50" s="1"/>
  <c r="I68" i="51" s="1"/>
  <c r="I38" i="41"/>
  <c r="I38" i="42" s="1"/>
  <c r="I38" i="43" s="1"/>
  <c r="I38" i="44" s="1"/>
  <c r="I38" i="45" s="1"/>
  <c r="I38" i="46" s="1"/>
  <c r="I38" i="47" s="1"/>
  <c r="I38" i="48" s="1"/>
  <c r="I38" i="49" s="1"/>
  <c r="I38" i="50" s="1"/>
  <c r="I38" i="51" s="1"/>
  <c r="I32" i="41"/>
  <c r="I32" i="42" s="1"/>
  <c r="I32" i="43" s="1"/>
  <c r="I32" i="44" s="1"/>
  <c r="I32" i="45" s="1"/>
  <c r="I32" i="46" s="1"/>
  <c r="I32" i="47" s="1"/>
  <c r="I32" i="48" s="1"/>
  <c r="I32" i="49" s="1"/>
  <c r="I32" i="50" s="1"/>
  <c r="I32" i="51" s="1"/>
  <c r="I20" i="41"/>
  <c r="I20" i="42" s="1"/>
  <c r="I20" i="43" s="1"/>
  <c r="I20" i="44" s="1"/>
  <c r="I20" i="45" s="1"/>
  <c r="I20" i="46" s="1"/>
  <c r="I20" i="47" s="1"/>
  <c r="I20" i="48" s="1"/>
  <c r="I20" i="49" s="1"/>
  <c r="I20" i="50" s="1"/>
  <c r="I20" i="51" s="1"/>
  <c r="I125" i="40"/>
  <c r="I125" i="41" s="1"/>
  <c r="I125" i="42" s="1"/>
  <c r="I125" i="43" s="1"/>
  <c r="I125" i="44" s="1"/>
  <c r="I125" i="45" s="1"/>
  <c r="I125" i="46" s="1"/>
  <c r="I125" i="47" s="1"/>
  <c r="I125" i="48" s="1"/>
  <c r="I125" i="49" s="1"/>
  <c r="I125" i="50" s="1"/>
  <c r="I125" i="51" s="1"/>
  <c r="I124" i="40"/>
  <c r="I124" i="41" s="1"/>
  <c r="I124" i="42" s="1"/>
  <c r="I124" i="43" s="1"/>
  <c r="I124" i="44" s="1"/>
  <c r="I124" i="45" s="1"/>
  <c r="I124" i="46" s="1"/>
  <c r="I124" i="47" s="1"/>
  <c r="I124" i="48" s="1"/>
  <c r="I124" i="49" s="1"/>
  <c r="I124" i="50" s="1"/>
  <c r="I124" i="51" s="1"/>
  <c r="I123" i="40"/>
  <c r="I122"/>
  <c r="I122" i="41" s="1"/>
  <c r="I122" i="42" s="1"/>
  <c r="I122" i="43" s="1"/>
  <c r="I122" i="44" s="1"/>
  <c r="I122" i="45" s="1"/>
  <c r="I122" i="46" s="1"/>
  <c r="I122" i="47" s="1"/>
  <c r="I122" i="48" s="1"/>
  <c r="I122" i="49" s="1"/>
  <c r="I122" i="50" s="1"/>
  <c r="I122" i="51" s="1"/>
  <c r="I121" i="40"/>
  <c r="I121" i="41" s="1"/>
  <c r="I121" i="42" s="1"/>
  <c r="I121" i="43" s="1"/>
  <c r="I121" i="44" s="1"/>
  <c r="I121" i="45" s="1"/>
  <c r="I121" i="46" s="1"/>
  <c r="I121" i="47" s="1"/>
  <c r="I121" i="48" s="1"/>
  <c r="I121" i="49" s="1"/>
  <c r="I121" i="50" s="1"/>
  <c r="I121" i="51" s="1"/>
  <c r="I120" i="40"/>
  <c r="I120" i="41" s="1"/>
  <c r="I120" i="42" s="1"/>
  <c r="I120" i="43" s="1"/>
  <c r="I120" i="44" s="1"/>
  <c r="I120" i="45" s="1"/>
  <c r="I120" i="46" s="1"/>
  <c r="I120" i="47" s="1"/>
  <c r="I120" i="48" s="1"/>
  <c r="I120" i="49" s="1"/>
  <c r="I120" i="50" s="1"/>
  <c r="I120" i="51" s="1"/>
  <c r="I119" i="40"/>
  <c r="I119" i="41" s="1"/>
  <c r="I119" i="42" s="1"/>
  <c r="I119" i="43" s="1"/>
  <c r="I119" i="44" s="1"/>
  <c r="I119" i="45" s="1"/>
  <c r="I119" i="46" s="1"/>
  <c r="I119" i="47" s="1"/>
  <c r="I119" i="48" s="1"/>
  <c r="I119" i="49" s="1"/>
  <c r="I119" i="50" s="1"/>
  <c r="I119" i="51" s="1"/>
  <c r="I118" i="40"/>
  <c r="I118" i="41" s="1"/>
  <c r="I118" i="42" s="1"/>
  <c r="I118" i="43" s="1"/>
  <c r="I118" i="44" s="1"/>
  <c r="I118" i="45" s="1"/>
  <c r="I118" i="46" s="1"/>
  <c r="I118" i="47" s="1"/>
  <c r="I118" i="48" s="1"/>
  <c r="I118" i="49" s="1"/>
  <c r="I118" i="50" s="1"/>
  <c r="I118" i="51" s="1"/>
  <c r="I117" i="40"/>
  <c r="I117" i="41" s="1"/>
  <c r="I117" i="42" s="1"/>
  <c r="I117" i="43" s="1"/>
  <c r="I117" i="44" s="1"/>
  <c r="I117" i="45" s="1"/>
  <c r="I117" i="46" s="1"/>
  <c r="I117" i="47" s="1"/>
  <c r="I117" i="48" s="1"/>
  <c r="I117" i="49" s="1"/>
  <c r="I117" i="50" s="1"/>
  <c r="I117" i="51" s="1"/>
  <c r="I116" i="40"/>
  <c r="I115"/>
  <c r="I115" i="41" s="1"/>
  <c r="I115" i="42" s="1"/>
  <c r="I115" i="43" s="1"/>
  <c r="I115" i="44" s="1"/>
  <c r="I115" i="45" s="1"/>
  <c r="I115" i="46" s="1"/>
  <c r="I115" i="47" s="1"/>
  <c r="I115" i="48" s="1"/>
  <c r="I115" i="49" s="1"/>
  <c r="I115" i="50" s="1"/>
  <c r="I115" i="51" s="1"/>
  <c r="I114" i="40"/>
  <c r="I114" i="41" s="1"/>
  <c r="I114" i="42" s="1"/>
  <c r="I114" i="43" s="1"/>
  <c r="I114" i="44" s="1"/>
  <c r="I114" i="45" s="1"/>
  <c r="I114" i="46" s="1"/>
  <c r="I114" i="47" s="1"/>
  <c r="I114" i="48" s="1"/>
  <c r="I114" i="49" s="1"/>
  <c r="I114" i="50" s="1"/>
  <c r="I114" i="51" s="1"/>
  <c r="I113" i="40"/>
  <c r="I113" i="41" s="1"/>
  <c r="I113" i="42" s="1"/>
  <c r="I113" i="43" s="1"/>
  <c r="I113" i="44" s="1"/>
  <c r="I113" i="45" s="1"/>
  <c r="I113" i="46" s="1"/>
  <c r="I113" i="47" s="1"/>
  <c r="I113" i="48" s="1"/>
  <c r="I113" i="49" s="1"/>
  <c r="I113" i="50" s="1"/>
  <c r="I113" i="51" s="1"/>
  <c r="I112" i="40"/>
  <c r="I112" i="41" s="1"/>
  <c r="I112" i="42" s="1"/>
  <c r="I112" i="43" s="1"/>
  <c r="I112" i="44" s="1"/>
  <c r="I112" i="45" s="1"/>
  <c r="I112" i="46" s="1"/>
  <c r="I112" i="47" s="1"/>
  <c r="I112" i="48" s="1"/>
  <c r="I112" i="49" s="1"/>
  <c r="I112" i="50" s="1"/>
  <c r="I112" i="51" s="1"/>
  <c r="I111" i="40"/>
  <c r="I111" i="41" s="1"/>
  <c r="I111" i="42" s="1"/>
  <c r="I111" i="43" s="1"/>
  <c r="I111" i="44" s="1"/>
  <c r="I111" i="45" s="1"/>
  <c r="I111" i="46" s="1"/>
  <c r="I111" i="47" s="1"/>
  <c r="I111" i="48" s="1"/>
  <c r="I111" i="49" s="1"/>
  <c r="I111" i="50" s="1"/>
  <c r="I111" i="51" s="1"/>
  <c r="I110" i="40"/>
  <c r="I110" i="41" s="1"/>
  <c r="I110" i="42" s="1"/>
  <c r="I110" i="43" s="1"/>
  <c r="I110" i="44" s="1"/>
  <c r="I110" i="45" s="1"/>
  <c r="I110" i="46" s="1"/>
  <c r="I110" i="47" s="1"/>
  <c r="I110" i="48" s="1"/>
  <c r="I110" i="49" s="1"/>
  <c r="I110" i="50" s="1"/>
  <c r="I110" i="51" s="1"/>
  <c r="I109" i="40"/>
  <c r="I109" i="41" s="1"/>
  <c r="I109" i="42" s="1"/>
  <c r="I109" i="43" s="1"/>
  <c r="I109" i="44" s="1"/>
  <c r="I109" i="45" s="1"/>
  <c r="I109" i="46" s="1"/>
  <c r="I109" i="47" s="1"/>
  <c r="I109" i="48" s="1"/>
  <c r="I109" i="49" s="1"/>
  <c r="I109" i="50" s="1"/>
  <c r="I109" i="51" s="1"/>
  <c r="I108" i="40"/>
  <c r="I108" i="41" s="1"/>
  <c r="I108" i="42" s="1"/>
  <c r="I108" i="43" s="1"/>
  <c r="I108" i="44" s="1"/>
  <c r="I108" i="45" s="1"/>
  <c r="I108" i="46" s="1"/>
  <c r="I108" i="47" s="1"/>
  <c r="I108" i="48" s="1"/>
  <c r="I108" i="49" s="1"/>
  <c r="I108" i="50" s="1"/>
  <c r="I108" i="51" s="1"/>
  <c r="I107" i="40"/>
  <c r="I107" i="41" s="1"/>
  <c r="I107" i="42" s="1"/>
  <c r="I107" i="43" s="1"/>
  <c r="I107" i="44" s="1"/>
  <c r="I107" i="45" s="1"/>
  <c r="I107" i="46" s="1"/>
  <c r="I107" i="47" s="1"/>
  <c r="I107" i="48" s="1"/>
  <c r="I107" i="49" s="1"/>
  <c r="I107" i="50" s="1"/>
  <c r="I107" i="51" s="1"/>
  <c r="I106" i="40"/>
  <c r="I106" i="41" s="1"/>
  <c r="I106" i="42" s="1"/>
  <c r="I106" i="43" s="1"/>
  <c r="I106" i="44" s="1"/>
  <c r="I106" i="45" s="1"/>
  <c r="I106" i="46" s="1"/>
  <c r="I106" i="47" s="1"/>
  <c r="I106" i="48" s="1"/>
  <c r="I106" i="49" s="1"/>
  <c r="I106" i="50" s="1"/>
  <c r="I106" i="51" s="1"/>
  <c r="I105" i="40"/>
  <c r="I105" i="41" s="1"/>
  <c r="I105" i="42" s="1"/>
  <c r="I105" i="43" s="1"/>
  <c r="I105" i="44" s="1"/>
  <c r="I105" i="45" s="1"/>
  <c r="I105" i="46" s="1"/>
  <c r="I105" i="47" s="1"/>
  <c r="I105" i="48" s="1"/>
  <c r="I105" i="49" s="1"/>
  <c r="I105" i="50" s="1"/>
  <c r="I105" i="51" s="1"/>
  <c r="I104" i="40"/>
  <c r="I104" i="41" s="1"/>
  <c r="I104" i="42" s="1"/>
  <c r="I104" i="43" s="1"/>
  <c r="I104" i="44" s="1"/>
  <c r="I104" i="45" s="1"/>
  <c r="I104" i="46" s="1"/>
  <c r="I104" i="47" s="1"/>
  <c r="I104" i="48" s="1"/>
  <c r="I104" i="49" s="1"/>
  <c r="I104" i="50" s="1"/>
  <c r="I104" i="51" s="1"/>
  <c r="I103" i="40"/>
  <c r="I103" i="41" s="1"/>
  <c r="I103" i="42" s="1"/>
  <c r="I103" i="43" s="1"/>
  <c r="I103" i="44" s="1"/>
  <c r="I103" i="45" s="1"/>
  <c r="I103" i="46" s="1"/>
  <c r="I103" i="47" s="1"/>
  <c r="I103" i="48" s="1"/>
  <c r="I103" i="49" s="1"/>
  <c r="I103" i="50" s="1"/>
  <c r="I103" i="51" s="1"/>
  <c r="I102" i="40"/>
  <c r="I102" i="41" s="1"/>
  <c r="I102" i="42" s="1"/>
  <c r="I102" i="43" s="1"/>
  <c r="I102" i="44" s="1"/>
  <c r="I102" i="45" s="1"/>
  <c r="I102" i="46" s="1"/>
  <c r="I102" i="47" s="1"/>
  <c r="I102" i="48" s="1"/>
  <c r="I102" i="49" s="1"/>
  <c r="I102" i="50" s="1"/>
  <c r="I102" i="51" s="1"/>
  <c r="I101" i="40"/>
  <c r="I101" i="41" s="1"/>
  <c r="I101" i="42" s="1"/>
  <c r="I101" i="43" s="1"/>
  <c r="I101" i="44" s="1"/>
  <c r="I101" i="45" s="1"/>
  <c r="I101" i="46" s="1"/>
  <c r="I101" i="47" s="1"/>
  <c r="I101" i="48" s="1"/>
  <c r="I101" i="49" s="1"/>
  <c r="I101" i="50" s="1"/>
  <c r="I101" i="51" s="1"/>
  <c r="I100" i="40"/>
  <c r="I100" i="41" s="1"/>
  <c r="I100" i="42" s="1"/>
  <c r="I100" i="43" s="1"/>
  <c r="I100" i="44" s="1"/>
  <c r="I100" i="45" s="1"/>
  <c r="I100" i="46" s="1"/>
  <c r="I100" i="47" s="1"/>
  <c r="I100" i="48" s="1"/>
  <c r="I100" i="49" s="1"/>
  <c r="I100" i="50" s="1"/>
  <c r="I100" i="51" s="1"/>
  <c r="I99" i="40"/>
  <c r="I99" i="41" s="1"/>
  <c r="I99" i="42" s="1"/>
  <c r="I99" i="43" s="1"/>
  <c r="I99" i="44" s="1"/>
  <c r="I99" i="45" s="1"/>
  <c r="I99" i="46" s="1"/>
  <c r="I99" i="47" s="1"/>
  <c r="I99" i="48" s="1"/>
  <c r="I99" i="49" s="1"/>
  <c r="I99" i="50" s="1"/>
  <c r="I99" i="51" s="1"/>
  <c r="I98" i="40"/>
  <c r="I98" i="41" s="1"/>
  <c r="I98" i="42" s="1"/>
  <c r="I98" i="43" s="1"/>
  <c r="I98" i="44" s="1"/>
  <c r="I98" i="45" s="1"/>
  <c r="I98" i="46" s="1"/>
  <c r="I98" i="47" s="1"/>
  <c r="I98" i="48" s="1"/>
  <c r="I98" i="49" s="1"/>
  <c r="I98" i="50" s="1"/>
  <c r="I98" i="51" s="1"/>
  <c r="I97" i="40"/>
  <c r="I97" i="41" s="1"/>
  <c r="I97" i="42" s="1"/>
  <c r="I97" i="43" s="1"/>
  <c r="I97" i="44" s="1"/>
  <c r="I97" i="45" s="1"/>
  <c r="I97" i="46" s="1"/>
  <c r="I97" i="47" s="1"/>
  <c r="I97" i="48" s="1"/>
  <c r="I97" i="49" s="1"/>
  <c r="I97" i="50" s="1"/>
  <c r="I97" i="51" s="1"/>
  <c r="I96" i="40"/>
  <c r="I96" i="41" s="1"/>
  <c r="I96" i="42" s="1"/>
  <c r="I96" i="43" s="1"/>
  <c r="I96" i="44" s="1"/>
  <c r="I96" i="45" s="1"/>
  <c r="I96" i="46" s="1"/>
  <c r="I96" i="47" s="1"/>
  <c r="I96" i="48" s="1"/>
  <c r="I96" i="49" s="1"/>
  <c r="I96" i="50" s="1"/>
  <c r="I96" i="51" s="1"/>
  <c r="I95" i="40"/>
  <c r="I95" i="41" s="1"/>
  <c r="I95" i="42" s="1"/>
  <c r="I95" i="43" s="1"/>
  <c r="I95" i="44" s="1"/>
  <c r="I95" i="45" s="1"/>
  <c r="I95" i="46" s="1"/>
  <c r="I95" i="47" s="1"/>
  <c r="I95" i="48" s="1"/>
  <c r="I95" i="49" s="1"/>
  <c r="I95" i="50" s="1"/>
  <c r="I95" i="51" s="1"/>
  <c r="I94" i="40"/>
  <c r="I94" i="41" s="1"/>
  <c r="I94" i="42" s="1"/>
  <c r="I94" i="43" s="1"/>
  <c r="I94" i="44" s="1"/>
  <c r="I94" i="45" s="1"/>
  <c r="I94" i="46" s="1"/>
  <c r="I94" i="47" s="1"/>
  <c r="I94" i="48" s="1"/>
  <c r="I94" i="49" s="1"/>
  <c r="I94" i="50" s="1"/>
  <c r="I94" i="51" s="1"/>
  <c r="I93" i="40"/>
  <c r="I93" i="41" s="1"/>
  <c r="I93" i="42" s="1"/>
  <c r="I93" i="43" s="1"/>
  <c r="I93" i="44" s="1"/>
  <c r="I93" i="45" s="1"/>
  <c r="I93" i="46" s="1"/>
  <c r="I93" i="47" s="1"/>
  <c r="I93" i="48" s="1"/>
  <c r="I93" i="49" s="1"/>
  <c r="I93" i="50" s="1"/>
  <c r="I93" i="51" s="1"/>
  <c r="I92" i="40"/>
  <c r="I92" i="41" s="1"/>
  <c r="I92" i="42" s="1"/>
  <c r="I92" i="43" s="1"/>
  <c r="I92" i="44" s="1"/>
  <c r="I92" i="45" s="1"/>
  <c r="I92" i="46" s="1"/>
  <c r="I92" i="47" s="1"/>
  <c r="I92" i="48" s="1"/>
  <c r="I92" i="49" s="1"/>
  <c r="I92" i="50" s="1"/>
  <c r="I92" i="51" s="1"/>
  <c r="I91" i="40"/>
  <c r="I91" i="41" s="1"/>
  <c r="I91" i="42" s="1"/>
  <c r="I91" i="43" s="1"/>
  <c r="I91" i="44" s="1"/>
  <c r="I91" i="45" s="1"/>
  <c r="I91" i="46" s="1"/>
  <c r="I91" i="47" s="1"/>
  <c r="I91" i="48" s="1"/>
  <c r="I91" i="49" s="1"/>
  <c r="I91" i="50" s="1"/>
  <c r="I91" i="51" s="1"/>
  <c r="I90" i="40"/>
  <c r="I90" i="41" s="1"/>
  <c r="I90" i="42" s="1"/>
  <c r="I90" i="43" s="1"/>
  <c r="I90" i="44" s="1"/>
  <c r="I90" i="45" s="1"/>
  <c r="I90" i="46" s="1"/>
  <c r="I90" i="47" s="1"/>
  <c r="I90" i="48" s="1"/>
  <c r="I90" i="49" s="1"/>
  <c r="I90" i="50" s="1"/>
  <c r="I90" i="51" s="1"/>
  <c r="I89" i="40"/>
  <c r="I89" i="41" s="1"/>
  <c r="I89" i="42" s="1"/>
  <c r="I89" i="43" s="1"/>
  <c r="I89" i="44" s="1"/>
  <c r="I89" i="45" s="1"/>
  <c r="I89" i="46" s="1"/>
  <c r="I89" i="47" s="1"/>
  <c r="I89" i="48" s="1"/>
  <c r="I89" i="49" s="1"/>
  <c r="I89" i="50" s="1"/>
  <c r="I89" i="51" s="1"/>
  <c r="I88" i="40"/>
  <c r="I88" i="41" s="1"/>
  <c r="I88" i="42" s="1"/>
  <c r="I88" i="43" s="1"/>
  <c r="I88" i="44" s="1"/>
  <c r="I88" i="45" s="1"/>
  <c r="I88" i="46" s="1"/>
  <c r="I88" i="47" s="1"/>
  <c r="I88" i="48" s="1"/>
  <c r="I88" i="49" s="1"/>
  <c r="I88" i="50" s="1"/>
  <c r="I88" i="51" s="1"/>
  <c r="I87" i="40"/>
  <c r="I87" i="41" s="1"/>
  <c r="I87" i="42" s="1"/>
  <c r="I87" i="43" s="1"/>
  <c r="I87" i="44" s="1"/>
  <c r="I87" i="45" s="1"/>
  <c r="I87" i="46" s="1"/>
  <c r="I87" i="47" s="1"/>
  <c r="I87" i="48" s="1"/>
  <c r="I87" i="49" s="1"/>
  <c r="I87" i="50" s="1"/>
  <c r="I87" i="51" s="1"/>
  <c r="I86" i="40"/>
  <c r="I85"/>
  <c r="I85" i="41" s="1"/>
  <c r="I85" i="42" s="1"/>
  <c r="I85" i="43" s="1"/>
  <c r="I85" i="44" s="1"/>
  <c r="I85" i="45" s="1"/>
  <c r="I85" i="46" s="1"/>
  <c r="I85" i="47" s="1"/>
  <c r="I85" i="48" s="1"/>
  <c r="I85" i="49" s="1"/>
  <c r="I85" i="50" s="1"/>
  <c r="I85" i="51" s="1"/>
  <c r="I84" i="40"/>
  <c r="I84" i="41" s="1"/>
  <c r="I84" i="42" s="1"/>
  <c r="I84" i="43" s="1"/>
  <c r="I84" i="44" s="1"/>
  <c r="I84" i="45" s="1"/>
  <c r="I84" i="46" s="1"/>
  <c r="I84" i="47" s="1"/>
  <c r="I84" i="48" s="1"/>
  <c r="I84" i="49" s="1"/>
  <c r="I84" i="50" s="1"/>
  <c r="I84" i="51" s="1"/>
  <c r="I83" i="40"/>
  <c r="I83" i="41" s="1"/>
  <c r="I83" i="42" s="1"/>
  <c r="I83" i="43" s="1"/>
  <c r="I83" i="44" s="1"/>
  <c r="I83" i="45" s="1"/>
  <c r="I83" i="46" s="1"/>
  <c r="I83" i="47" s="1"/>
  <c r="I83" i="48" s="1"/>
  <c r="I83" i="49" s="1"/>
  <c r="I83" i="50" s="1"/>
  <c r="I83" i="51" s="1"/>
  <c r="I82" i="40"/>
  <c r="I82" i="41" s="1"/>
  <c r="I82" i="42" s="1"/>
  <c r="I82" i="43" s="1"/>
  <c r="I82" i="44" s="1"/>
  <c r="I82" i="45" s="1"/>
  <c r="I82" i="46" s="1"/>
  <c r="I82" i="47" s="1"/>
  <c r="I82" i="48" s="1"/>
  <c r="I82" i="49" s="1"/>
  <c r="I82" i="50" s="1"/>
  <c r="I82" i="51" s="1"/>
  <c r="I81" i="40"/>
  <c r="I81" i="41" s="1"/>
  <c r="I81" i="42" s="1"/>
  <c r="I81" i="43" s="1"/>
  <c r="I81" i="44" s="1"/>
  <c r="I81" i="45" s="1"/>
  <c r="I81" i="46" s="1"/>
  <c r="I81" i="47" s="1"/>
  <c r="I81" i="48" s="1"/>
  <c r="I81" i="49" s="1"/>
  <c r="I81" i="50" s="1"/>
  <c r="I81" i="51" s="1"/>
  <c r="I80" i="40"/>
  <c r="I80" i="41" s="1"/>
  <c r="I80" i="42" s="1"/>
  <c r="I80" i="43" s="1"/>
  <c r="I80" i="44" s="1"/>
  <c r="I80" i="45" s="1"/>
  <c r="I80" i="46" s="1"/>
  <c r="I80" i="47" s="1"/>
  <c r="I80" i="48" s="1"/>
  <c r="I80" i="49" s="1"/>
  <c r="I80" i="50" s="1"/>
  <c r="I80" i="51" s="1"/>
  <c r="I79" i="40"/>
  <c r="I79" i="41" s="1"/>
  <c r="I79" i="42" s="1"/>
  <c r="I79" i="43" s="1"/>
  <c r="I79" i="44" s="1"/>
  <c r="I79" i="45" s="1"/>
  <c r="I79" i="46" s="1"/>
  <c r="I79" i="47" s="1"/>
  <c r="I79" i="48" s="1"/>
  <c r="I79" i="49" s="1"/>
  <c r="I79" i="50" s="1"/>
  <c r="I79" i="51" s="1"/>
  <c r="I78" i="40"/>
  <c r="I78" i="41" s="1"/>
  <c r="I78" i="42" s="1"/>
  <c r="I78" i="43" s="1"/>
  <c r="I78" i="44" s="1"/>
  <c r="I78" i="45" s="1"/>
  <c r="I78" i="46" s="1"/>
  <c r="I78" i="47" s="1"/>
  <c r="I78" i="48" s="1"/>
  <c r="I78" i="49" s="1"/>
  <c r="I78" i="50" s="1"/>
  <c r="I78" i="51" s="1"/>
  <c r="I77" i="40"/>
  <c r="I77" i="41" s="1"/>
  <c r="I77" i="42" s="1"/>
  <c r="I77" i="43" s="1"/>
  <c r="I77" i="44" s="1"/>
  <c r="I77" i="45" s="1"/>
  <c r="I77" i="46" s="1"/>
  <c r="I77" i="47" s="1"/>
  <c r="I77" i="48" s="1"/>
  <c r="I77" i="49" s="1"/>
  <c r="I77" i="50" s="1"/>
  <c r="I77" i="51" s="1"/>
  <c r="I76" i="40"/>
  <c r="I76" i="41" s="1"/>
  <c r="I76" i="42" s="1"/>
  <c r="I76" i="43" s="1"/>
  <c r="I76" i="44" s="1"/>
  <c r="I76" i="45" s="1"/>
  <c r="I76" i="46" s="1"/>
  <c r="I76" i="47" s="1"/>
  <c r="I76" i="48" s="1"/>
  <c r="I76" i="49" s="1"/>
  <c r="I76" i="50" s="1"/>
  <c r="I76" i="51" s="1"/>
  <c r="I75" i="40"/>
  <c r="I74"/>
  <c r="I74" i="41" s="1"/>
  <c r="I74" i="42" s="1"/>
  <c r="I74" i="43" s="1"/>
  <c r="I74" i="44" s="1"/>
  <c r="I74" i="45" s="1"/>
  <c r="I74" i="46" s="1"/>
  <c r="I74" i="47" s="1"/>
  <c r="I74" i="48" s="1"/>
  <c r="I74" i="49" s="1"/>
  <c r="I74" i="50" s="1"/>
  <c r="I74" i="51" s="1"/>
  <c r="I73" i="40"/>
  <c r="I73" i="41" s="1"/>
  <c r="I73" i="42" s="1"/>
  <c r="I73" i="43" s="1"/>
  <c r="I73" i="44" s="1"/>
  <c r="I73" i="45" s="1"/>
  <c r="I73" i="46" s="1"/>
  <c r="I73" i="47" s="1"/>
  <c r="I73" i="48" s="1"/>
  <c r="I73" i="49" s="1"/>
  <c r="I73" i="50" s="1"/>
  <c r="I73" i="51" s="1"/>
  <c r="I72" i="40"/>
  <c r="I72" i="41" s="1"/>
  <c r="I72" i="42" s="1"/>
  <c r="I72" i="43" s="1"/>
  <c r="I72" i="44" s="1"/>
  <c r="I72" i="45" s="1"/>
  <c r="I72" i="46" s="1"/>
  <c r="I72" i="47" s="1"/>
  <c r="I72" i="48" s="1"/>
  <c r="I72" i="49" s="1"/>
  <c r="I72" i="50" s="1"/>
  <c r="I72" i="51" s="1"/>
  <c r="I71" i="40"/>
  <c r="I71" i="41" s="1"/>
  <c r="I71" i="42" s="1"/>
  <c r="I71" i="43" s="1"/>
  <c r="I71" i="44" s="1"/>
  <c r="I71" i="45" s="1"/>
  <c r="I71" i="46" s="1"/>
  <c r="I71" i="47" s="1"/>
  <c r="I71" i="48" s="1"/>
  <c r="I71" i="49" s="1"/>
  <c r="I71" i="50" s="1"/>
  <c r="I71" i="51" s="1"/>
  <c r="I70" i="40"/>
  <c r="I70" i="41" s="1"/>
  <c r="I70" i="42" s="1"/>
  <c r="I70" i="43" s="1"/>
  <c r="I70" i="44" s="1"/>
  <c r="I70" i="45" s="1"/>
  <c r="I70" i="46" s="1"/>
  <c r="I70" i="47" s="1"/>
  <c r="I70" i="48" s="1"/>
  <c r="I70" i="49" s="1"/>
  <c r="I70" i="50" s="1"/>
  <c r="I70" i="51" s="1"/>
  <c r="I69" i="40"/>
  <c r="I69" i="41" s="1"/>
  <c r="I69" i="42" s="1"/>
  <c r="I69" i="43" s="1"/>
  <c r="I69" i="44" s="1"/>
  <c r="I69" i="45" s="1"/>
  <c r="I69" i="46" s="1"/>
  <c r="I69" i="47" s="1"/>
  <c r="I69" i="48" s="1"/>
  <c r="I69" i="49" s="1"/>
  <c r="I69" i="50" s="1"/>
  <c r="I69" i="51" s="1"/>
  <c r="I68" i="40"/>
  <c r="I67"/>
  <c r="I67" i="41" s="1"/>
  <c r="I67" i="42" s="1"/>
  <c r="I67" i="43" s="1"/>
  <c r="I67" i="44" s="1"/>
  <c r="I67" i="45" s="1"/>
  <c r="I67" i="46" s="1"/>
  <c r="I67" i="47" s="1"/>
  <c r="I67" i="48" s="1"/>
  <c r="I67" i="49" s="1"/>
  <c r="I67" i="50" s="1"/>
  <c r="I67" i="51" s="1"/>
  <c r="I66" i="40"/>
  <c r="I66" i="41" s="1"/>
  <c r="I66" i="42" s="1"/>
  <c r="I66" i="43" s="1"/>
  <c r="I66" i="44" s="1"/>
  <c r="I66" i="45" s="1"/>
  <c r="I66" i="46" s="1"/>
  <c r="I66" i="47" s="1"/>
  <c r="I66" i="48" s="1"/>
  <c r="I66" i="49" s="1"/>
  <c r="I66" i="50" s="1"/>
  <c r="I66" i="51" s="1"/>
  <c r="I65" i="40"/>
  <c r="I65" i="41" s="1"/>
  <c r="I65" i="42" s="1"/>
  <c r="I65" i="43" s="1"/>
  <c r="I65" i="44" s="1"/>
  <c r="I65" i="45" s="1"/>
  <c r="I65" i="46" s="1"/>
  <c r="I65" i="47" s="1"/>
  <c r="I65" i="48" s="1"/>
  <c r="I65" i="49" s="1"/>
  <c r="I65" i="50" s="1"/>
  <c r="I65" i="51" s="1"/>
  <c r="I64" i="40"/>
  <c r="I64" i="41" s="1"/>
  <c r="I64" i="42" s="1"/>
  <c r="I64" i="43" s="1"/>
  <c r="I64" i="44" s="1"/>
  <c r="I64" i="45" s="1"/>
  <c r="I64" i="46" s="1"/>
  <c r="I64" i="47" s="1"/>
  <c r="I64" i="48" s="1"/>
  <c r="I64" i="49" s="1"/>
  <c r="I64" i="50" s="1"/>
  <c r="I64" i="51" s="1"/>
  <c r="I63" i="40"/>
  <c r="I63" i="41" s="1"/>
  <c r="I63" i="42" s="1"/>
  <c r="I63" i="43" s="1"/>
  <c r="I63" i="44" s="1"/>
  <c r="I63" i="45" s="1"/>
  <c r="I63" i="46" s="1"/>
  <c r="I63" i="47" s="1"/>
  <c r="I63" i="48" s="1"/>
  <c r="I63" i="49" s="1"/>
  <c r="I63" i="50" s="1"/>
  <c r="I63" i="51" s="1"/>
  <c r="I62" i="40"/>
  <c r="I62" i="41" s="1"/>
  <c r="I62" i="42" s="1"/>
  <c r="I62" i="43" s="1"/>
  <c r="I62" i="44" s="1"/>
  <c r="I62" i="45" s="1"/>
  <c r="I62" i="46" s="1"/>
  <c r="I62" i="47" s="1"/>
  <c r="I62" i="48" s="1"/>
  <c r="I62" i="49" s="1"/>
  <c r="I62" i="50" s="1"/>
  <c r="I62" i="51" s="1"/>
  <c r="I61" i="40"/>
  <c r="I61" i="41" s="1"/>
  <c r="I61" i="42" s="1"/>
  <c r="I61" i="43" s="1"/>
  <c r="I61" i="44" s="1"/>
  <c r="I61" i="45" s="1"/>
  <c r="I61" i="46" s="1"/>
  <c r="I61" i="47" s="1"/>
  <c r="I61" i="48" s="1"/>
  <c r="I61" i="49" s="1"/>
  <c r="I61" i="50" s="1"/>
  <c r="I61" i="51" s="1"/>
  <c r="I60" i="40"/>
  <c r="I60" i="41" s="1"/>
  <c r="I60" i="42" s="1"/>
  <c r="I60" i="43" s="1"/>
  <c r="I60" i="44" s="1"/>
  <c r="I60" i="45" s="1"/>
  <c r="I60" i="46" s="1"/>
  <c r="I60" i="47" s="1"/>
  <c r="I60" i="48" s="1"/>
  <c r="I60" i="49" s="1"/>
  <c r="I60" i="50" s="1"/>
  <c r="I60" i="51" s="1"/>
  <c r="I59" i="40"/>
  <c r="I59" i="41" s="1"/>
  <c r="I59" i="42" s="1"/>
  <c r="I59" i="43" s="1"/>
  <c r="I59" i="44" s="1"/>
  <c r="I59" i="45" s="1"/>
  <c r="I59" i="46" s="1"/>
  <c r="I59" i="47" s="1"/>
  <c r="I59" i="48" s="1"/>
  <c r="I59" i="49" s="1"/>
  <c r="I59" i="50" s="1"/>
  <c r="I59" i="51" s="1"/>
  <c r="I58" i="40"/>
  <c r="I58" i="41" s="1"/>
  <c r="I58" i="42" s="1"/>
  <c r="I58" i="43" s="1"/>
  <c r="I58" i="44" s="1"/>
  <c r="I58" i="45" s="1"/>
  <c r="I58" i="46" s="1"/>
  <c r="I58" i="47" s="1"/>
  <c r="I58" i="48" s="1"/>
  <c r="I58" i="49" s="1"/>
  <c r="I58" i="50" s="1"/>
  <c r="I58" i="51" s="1"/>
  <c r="I57" i="40"/>
  <c r="I57" i="41" s="1"/>
  <c r="I57" i="42" s="1"/>
  <c r="I57" i="43" s="1"/>
  <c r="I57" i="44" s="1"/>
  <c r="I57" i="45" s="1"/>
  <c r="I57" i="46" s="1"/>
  <c r="I57" i="47" s="1"/>
  <c r="I57" i="48" s="1"/>
  <c r="I57" i="49" s="1"/>
  <c r="I57" i="50" s="1"/>
  <c r="I57" i="51" s="1"/>
  <c r="I56" i="40"/>
  <c r="I56" i="41" s="1"/>
  <c r="I56" i="42" s="1"/>
  <c r="I56" i="43" s="1"/>
  <c r="I56" i="44" s="1"/>
  <c r="I56" i="45" s="1"/>
  <c r="I56" i="46" s="1"/>
  <c r="I56" i="47" s="1"/>
  <c r="I56" i="48" s="1"/>
  <c r="I56" i="49" s="1"/>
  <c r="I56" i="50" s="1"/>
  <c r="I56" i="51" s="1"/>
  <c r="I55" i="40"/>
  <c r="I55" i="41" s="1"/>
  <c r="I55" i="42" s="1"/>
  <c r="I55" i="43" s="1"/>
  <c r="I55" i="44" s="1"/>
  <c r="I55" i="45" s="1"/>
  <c r="I55" i="46" s="1"/>
  <c r="I55" i="47" s="1"/>
  <c r="I55" i="48" s="1"/>
  <c r="I55" i="49" s="1"/>
  <c r="I55" i="50" s="1"/>
  <c r="I55" i="51" s="1"/>
  <c r="I54" i="40"/>
  <c r="I54" i="41" s="1"/>
  <c r="I54" i="42" s="1"/>
  <c r="I54" i="43" s="1"/>
  <c r="I54" i="44" s="1"/>
  <c r="I54" i="45" s="1"/>
  <c r="I54" i="46" s="1"/>
  <c r="I54" i="47" s="1"/>
  <c r="I54" i="48" s="1"/>
  <c r="I54" i="49" s="1"/>
  <c r="I54" i="50" s="1"/>
  <c r="I54" i="51" s="1"/>
  <c r="I53" i="40"/>
  <c r="I53" i="41" s="1"/>
  <c r="I53" i="42" s="1"/>
  <c r="I53" i="43" s="1"/>
  <c r="I53" i="44" s="1"/>
  <c r="I53" i="45" s="1"/>
  <c r="I53" i="46" s="1"/>
  <c r="I53" i="47" s="1"/>
  <c r="I53" i="48" s="1"/>
  <c r="I53" i="49" s="1"/>
  <c r="I53" i="50" s="1"/>
  <c r="I53" i="51" s="1"/>
  <c r="I52" i="40"/>
  <c r="I52" i="41" s="1"/>
  <c r="I52" i="42" s="1"/>
  <c r="I52" i="43" s="1"/>
  <c r="I52" i="44" s="1"/>
  <c r="I52" i="45" s="1"/>
  <c r="I52" i="46" s="1"/>
  <c r="I52" i="47" s="1"/>
  <c r="I52" i="48" s="1"/>
  <c r="I52" i="49" s="1"/>
  <c r="I52" i="50" s="1"/>
  <c r="I52" i="51" s="1"/>
  <c r="I51" i="40"/>
  <c r="I51" i="41" s="1"/>
  <c r="I51" i="42" s="1"/>
  <c r="I51" i="43" s="1"/>
  <c r="I51" i="44" s="1"/>
  <c r="I51" i="45" s="1"/>
  <c r="I51" i="46" s="1"/>
  <c r="I51" i="47" s="1"/>
  <c r="I51" i="48" s="1"/>
  <c r="I51" i="49" s="1"/>
  <c r="I51" i="50" s="1"/>
  <c r="I51" i="51" s="1"/>
  <c r="I50" i="40"/>
  <c r="I50" i="41" s="1"/>
  <c r="I50" i="42" s="1"/>
  <c r="I50" i="43" s="1"/>
  <c r="I50" i="44" s="1"/>
  <c r="I50" i="45" s="1"/>
  <c r="I50" i="46" s="1"/>
  <c r="I50" i="47" s="1"/>
  <c r="I50" i="48" s="1"/>
  <c r="I50" i="49" s="1"/>
  <c r="I50" i="50" s="1"/>
  <c r="I50" i="51" s="1"/>
  <c r="I49" i="40"/>
  <c r="I49" i="41" s="1"/>
  <c r="I49" i="42" s="1"/>
  <c r="I49" i="43" s="1"/>
  <c r="I49" i="44" s="1"/>
  <c r="I49" i="45" s="1"/>
  <c r="I49" i="46" s="1"/>
  <c r="I49" i="47" s="1"/>
  <c r="I49" i="48" s="1"/>
  <c r="I49" i="49" s="1"/>
  <c r="I49" i="50" s="1"/>
  <c r="I49" i="51" s="1"/>
  <c r="I48" i="40"/>
  <c r="I48" i="41" s="1"/>
  <c r="I48" i="42" s="1"/>
  <c r="I48" i="43" s="1"/>
  <c r="I48" i="44" s="1"/>
  <c r="I48" i="45" s="1"/>
  <c r="I48" i="46" s="1"/>
  <c r="I48" i="47" s="1"/>
  <c r="I48" i="48" s="1"/>
  <c r="I48" i="49" s="1"/>
  <c r="I48" i="50" s="1"/>
  <c r="I48" i="51" s="1"/>
  <c r="I47" i="40"/>
  <c r="I47" i="41" s="1"/>
  <c r="I47" i="42" s="1"/>
  <c r="I47" i="43" s="1"/>
  <c r="I47" i="44" s="1"/>
  <c r="I47" i="45" s="1"/>
  <c r="I47" i="46" s="1"/>
  <c r="I47" i="47" s="1"/>
  <c r="I47" i="48" s="1"/>
  <c r="I47" i="49" s="1"/>
  <c r="I47" i="50" s="1"/>
  <c r="I47" i="51" s="1"/>
  <c r="I46" i="40"/>
  <c r="I46" i="41" s="1"/>
  <c r="I46" i="42" s="1"/>
  <c r="I46" i="43" s="1"/>
  <c r="I46" i="44" s="1"/>
  <c r="I46" i="45" s="1"/>
  <c r="I46" i="46" s="1"/>
  <c r="I46" i="47" s="1"/>
  <c r="I46" i="48" s="1"/>
  <c r="I46" i="49" s="1"/>
  <c r="I46" i="50" s="1"/>
  <c r="I46" i="51" s="1"/>
  <c r="I45" i="40"/>
  <c r="I45" i="41" s="1"/>
  <c r="I45" i="42" s="1"/>
  <c r="I45" i="43" s="1"/>
  <c r="I45" i="44" s="1"/>
  <c r="I45" i="45" s="1"/>
  <c r="I45" i="46" s="1"/>
  <c r="I45" i="47" s="1"/>
  <c r="I45" i="48" s="1"/>
  <c r="I45" i="49" s="1"/>
  <c r="I45" i="50" s="1"/>
  <c r="I45" i="51" s="1"/>
  <c r="I44" i="40"/>
  <c r="I44" i="41" s="1"/>
  <c r="I44" i="42" s="1"/>
  <c r="I44" i="43" s="1"/>
  <c r="I44" i="44" s="1"/>
  <c r="I44" i="45" s="1"/>
  <c r="I44" i="46" s="1"/>
  <c r="I44" i="47" s="1"/>
  <c r="I44" i="48" s="1"/>
  <c r="I44" i="49" s="1"/>
  <c r="I44" i="50" s="1"/>
  <c r="I44" i="51" s="1"/>
  <c r="I43" i="40"/>
  <c r="I43" i="41" s="1"/>
  <c r="I43" i="42" s="1"/>
  <c r="I43" i="43" s="1"/>
  <c r="I43" i="44" s="1"/>
  <c r="I43" i="45" s="1"/>
  <c r="I43" i="46" s="1"/>
  <c r="I43" i="47" s="1"/>
  <c r="I43" i="48" s="1"/>
  <c r="I43" i="49" s="1"/>
  <c r="I43" i="50" s="1"/>
  <c r="I43" i="51" s="1"/>
  <c r="I42" i="40"/>
  <c r="I42" i="41" s="1"/>
  <c r="I42" i="42" s="1"/>
  <c r="I42" i="43" s="1"/>
  <c r="I42" i="44" s="1"/>
  <c r="I42" i="45" s="1"/>
  <c r="I42" i="46" s="1"/>
  <c r="I42" i="47" s="1"/>
  <c r="I42" i="48" s="1"/>
  <c r="I42" i="49" s="1"/>
  <c r="I42" i="50" s="1"/>
  <c r="I42" i="51" s="1"/>
  <c r="I41" i="40"/>
  <c r="I41" i="41" s="1"/>
  <c r="I41" i="42" s="1"/>
  <c r="I41" i="43" s="1"/>
  <c r="I41" i="44" s="1"/>
  <c r="I41" i="45" s="1"/>
  <c r="I41" i="46" s="1"/>
  <c r="I41" i="47" s="1"/>
  <c r="I41" i="48" s="1"/>
  <c r="I41" i="49" s="1"/>
  <c r="I41" i="50" s="1"/>
  <c r="I41" i="51" s="1"/>
  <c r="I40" i="40"/>
  <c r="I40" i="41" s="1"/>
  <c r="I40" i="42" s="1"/>
  <c r="I40" i="43" s="1"/>
  <c r="I40" i="44" s="1"/>
  <c r="I40" i="45" s="1"/>
  <c r="I40" i="46" s="1"/>
  <c r="I40" i="47" s="1"/>
  <c r="I40" i="48" s="1"/>
  <c r="I40" i="49" s="1"/>
  <c r="I40" i="50" s="1"/>
  <c r="I40" i="51" s="1"/>
  <c r="I39" i="40"/>
  <c r="I39" i="41" s="1"/>
  <c r="I39" i="42" s="1"/>
  <c r="I39" i="43" s="1"/>
  <c r="I39" i="44" s="1"/>
  <c r="I39" i="45" s="1"/>
  <c r="I39" i="46" s="1"/>
  <c r="I39" i="47" s="1"/>
  <c r="I39" i="48" s="1"/>
  <c r="I39" i="49" s="1"/>
  <c r="I39" i="50" s="1"/>
  <c r="I39" i="51" s="1"/>
  <c r="I38" i="40"/>
  <c r="I37"/>
  <c r="I37" i="41" s="1"/>
  <c r="I37" i="42" s="1"/>
  <c r="I37" i="43" s="1"/>
  <c r="I37" i="44" s="1"/>
  <c r="I37" i="45" s="1"/>
  <c r="I37" i="46" s="1"/>
  <c r="I37" i="47" s="1"/>
  <c r="I37" i="48" s="1"/>
  <c r="I37" i="49" s="1"/>
  <c r="I37" i="50" s="1"/>
  <c r="I37" i="51" s="1"/>
  <c r="I36" i="40"/>
  <c r="I36" i="41" s="1"/>
  <c r="I36" i="42" s="1"/>
  <c r="I36" i="43" s="1"/>
  <c r="I36" i="44" s="1"/>
  <c r="I36" i="45" s="1"/>
  <c r="I36" i="46" s="1"/>
  <c r="I36" i="47" s="1"/>
  <c r="I36" i="48" s="1"/>
  <c r="I36" i="49" s="1"/>
  <c r="I36" i="50" s="1"/>
  <c r="I36" i="51" s="1"/>
  <c r="I35" i="40"/>
  <c r="I35" i="41" s="1"/>
  <c r="I35" i="42" s="1"/>
  <c r="I35" i="43" s="1"/>
  <c r="I35" i="44" s="1"/>
  <c r="I35" i="45" s="1"/>
  <c r="I35" i="46" s="1"/>
  <c r="I35" i="47" s="1"/>
  <c r="I35" i="48" s="1"/>
  <c r="I35" i="49" s="1"/>
  <c r="I35" i="50" s="1"/>
  <c r="I35" i="51" s="1"/>
  <c r="I34" i="40"/>
  <c r="I34" i="41" s="1"/>
  <c r="I34" i="42" s="1"/>
  <c r="I34" i="43" s="1"/>
  <c r="I34" i="44" s="1"/>
  <c r="I34" i="45" s="1"/>
  <c r="I34" i="46" s="1"/>
  <c r="I34" i="47" s="1"/>
  <c r="I34" i="48" s="1"/>
  <c r="I34" i="49" s="1"/>
  <c r="I34" i="50" s="1"/>
  <c r="I34" i="51" s="1"/>
  <c r="I33" i="40"/>
  <c r="I33" i="41" s="1"/>
  <c r="I33" i="42" s="1"/>
  <c r="I33" i="43" s="1"/>
  <c r="I33" i="44" s="1"/>
  <c r="I33" i="45" s="1"/>
  <c r="I33" i="46" s="1"/>
  <c r="I33" i="47" s="1"/>
  <c r="I33" i="48" s="1"/>
  <c r="I33" i="49" s="1"/>
  <c r="I33" i="50" s="1"/>
  <c r="I33" i="51" s="1"/>
  <c r="I32" i="40"/>
  <c r="I31"/>
  <c r="I31" i="41" s="1"/>
  <c r="I31" i="42" s="1"/>
  <c r="I31" i="43" s="1"/>
  <c r="I31" i="44" s="1"/>
  <c r="I31" i="45" s="1"/>
  <c r="I31" i="46" s="1"/>
  <c r="I31" i="47" s="1"/>
  <c r="I31" i="48" s="1"/>
  <c r="I31" i="49" s="1"/>
  <c r="I31" i="50" s="1"/>
  <c r="I31" i="51" s="1"/>
  <c r="I30" i="40"/>
  <c r="I30" i="41" s="1"/>
  <c r="I30" i="42" s="1"/>
  <c r="I30" i="43" s="1"/>
  <c r="I30" i="44" s="1"/>
  <c r="I30" i="45" s="1"/>
  <c r="I30" i="46" s="1"/>
  <c r="I30" i="47" s="1"/>
  <c r="I30" i="48" s="1"/>
  <c r="I30" i="49" s="1"/>
  <c r="I30" i="50" s="1"/>
  <c r="I30" i="51" s="1"/>
  <c r="I29" i="40"/>
  <c r="I29" i="41" s="1"/>
  <c r="I29" i="42" s="1"/>
  <c r="I29" i="43" s="1"/>
  <c r="I29" i="44" s="1"/>
  <c r="I29" i="45" s="1"/>
  <c r="I29" i="46" s="1"/>
  <c r="I29" i="47" s="1"/>
  <c r="I29" i="48" s="1"/>
  <c r="I29" i="49" s="1"/>
  <c r="I29" i="50" s="1"/>
  <c r="I29" i="51" s="1"/>
  <c r="I28" i="40"/>
  <c r="I28" i="41" s="1"/>
  <c r="I28" i="42" s="1"/>
  <c r="I28" i="43" s="1"/>
  <c r="I28" i="44" s="1"/>
  <c r="I28" i="45" s="1"/>
  <c r="I28" i="46" s="1"/>
  <c r="I28" i="47" s="1"/>
  <c r="I28" i="48" s="1"/>
  <c r="I28" i="49" s="1"/>
  <c r="I28" i="50" s="1"/>
  <c r="I28" i="51" s="1"/>
  <c r="I27" i="40"/>
  <c r="I27" i="41" s="1"/>
  <c r="I27" i="42" s="1"/>
  <c r="I27" i="43" s="1"/>
  <c r="I27" i="44" s="1"/>
  <c r="I27" i="45" s="1"/>
  <c r="I27" i="46" s="1"/>
  <c r="I27" i="47" s="1"/>
  <c r="I27" i="48" s="1"/>
  <c r="I27" i="49" s="1"/>
  <c r="I27" i="50" s="1"/>
  <c r="I27" i="51" s="1"/>
  <c r="I26" i="40"/>
  <c r="I26" i="41" s="1"/>
  <c r="I26" i="42" s="1"/>
  <c r="I26" i="43" s="1"/>
  <c r="I26" i="44" s="1"/>
  <c r="I26" i="45" s="1"/>
  <c r="I26" i="46" s="1"/>
  <c r="I26" i="47" s="1"/>
  <c r="I26" i="48" s="1"/>
  <c r="I26" i="49" s="1"/>
  <c r="I26" i="50" s="1"/>
  <c r="I26" i="51" s="1"/>
  <c r="I25" i="40"/>
  <c r="I25" i="41" s="1"/>
  <c r="I25" i="42" s="1"/>
  <c r="I25" i="43" s="1"/>
  <c r="I25" i="44" s="1"/>
  <c r="I25" i="45" s="1"/>
  <c r="I25" i="46" s="1"/>
  <c r="I25" i="47" s="1"/>
  <c r="I25" i="48" s="1"/>
  <c r="I25" i="49" s="1"/>
  <c r="I25" i="50" s="1"/>
  <c r="I25" i="51" s="1"/>
  <c r="I24" i="40"/>
  <c r="I24" i="41" s="1"/>
  <c r="I24" i="42" s="1"/>
  <c r="I24" i="43" s="1"/>
  <c r="I24" i="44" s="1"/>
  <c r="I24" i="45" s="1"/>
  <c r="I24" i="46" s="1"/>
  <c r="I24" i="47" s="1"/>
  <c r="I24" i="48" s="1"/>
  <c r="I24" i="49" s="1"/>
  <c r="I24" i="50" s="1"/>
  <c r="I24" i="51" s="1"/>
  <c r="I23" i="40"/>
  <c r="I23" i="41" s="1"/>
  <c r="I23" i="42" s="1"/>
  <c r="I23" i="43" s="1"/>
  <c r="I23" i="44" s="1"/>
  <c r="I23" i="45" s="1"/>
  <c r="I23" i="46" s="1"/>
  <c r="I23" i="47" s="1"/>
  <c r="I23" i="48" s="1"/>
  <c r="I23" i="49" s="1"/>
  <c r="I23" i="50" s="1"/>
  <c r="I23" i="51" s="1"/>
  <c r="I22" i="40"/>
  <c r="I22" i="41" s="1"/>
  <c r="I22" i="42" s="1"/>
  <c r="I22" i="43" s="1"/>
  <c r="I22" i="44" s="1"/>
  <c r="I22" i="45" s="1"/>
  <c r="I22" i="46" s="1"/>
  <c r="I22" i="47" s="1"/>
  <c r="I22" i="48" s="1"/>
  <c r="I22" i="49" s="1"/>
  <c r="I22" i="50" s="1"/>
  <c r="I22" i="51" s="1"/>
  <c r="I21" i="40"/>
  <c r="I21" i="41" s="1"/>
  <c r="I21" i="42" s="1"/>
  <c r="I21" i="43" s="1"/>
  <c r="I21" i="44" s="1"/>
  <c r="I21" i="45" s="1"/>
  <c r="I21" i="46" s="1"/>
  <c r="I21" i="47" s="1"/>
  <c r="I21" i="48" s="1"/>
  <c r="I21" i="49" s="1"/>
  <c r="I21" i="50" s="1"/>
  <c r="I21" i="51" s="1"/>
  <c r="I20" i="40"/>
  <c r="I19"/>
  <c r="I19" i="41" s="1"/>
  <c r="I19" i="42" s="1"/>
  <c r="I19" i="43" s="1"/>
  <c r="I19" i="44" s="1"/>
  <c r="I19" i="45" s="1"/>
  <c r="I19" i="46" s="1"/>
  <c r="I19" i="47" s="1"/>
  <c r="I19" i="48" s="1"/>
  <c r="I19" i="49" s="1"/>
  <c r="I19" i="50" s="1"/>
  <c r="I19" i="51" s="1"/>
  <c r="I18" i="40"/>
  <c r="I18" i="41" s="1"/>
  <c r="I18" i="42" s="1"/>
  <c r="I18" i="43" s="1"/>
  <c r="I18" i="44" s="1"/>
  <c r="I18" i="45" s="1"/>
  <c r="I18" i="46" s="1"/>
  <c r="I18" i="47" s="1"/>
  <c r="I18" i="48" s="1"/>
  <c r="I18" i="49" s="1"/>
  <c r="I18" i="50" s="1"/>
  <c r="I18" i="51" s="1"/>
  <c r="I17" i="40"/>
  <c r="I17" i="41" s="1"/>
  <c r="I17" i="42" s="1"/>
  <c r="I17" i="43" s="1"/>
  <c r="I17" i="44" s="1"/>
  <c r="I17" i="45" s="1"/>
  <c r="I17" i="46" s="1"/>
  <c r="I17" i="47" s="1"/>
  <c r="I17" i="48" s="1"/>
  <c r="I17" i="49" s="1"/>
  <c r="I17" i="50" s="1"/>
  <c r="I17" i="51" s="1"/>
  <c r="I16" i="40"/>
  <c r="I16" i="41" s="1"/>
  <c r="I16" i="42" s="1"/>
  <c r="I16" i="43" s="1"/>
  <c r="I16" i="44" s="1"/>
  <c r="I16" i="45" s="1"/>
  <c r="I16" i="46" s="1"/>
  <c r="I16" i="47" s="1"/>
  <c r="I16" i="48" s="1"/>
  <c r="I16" i="49" s="1"/>
  <c r="I16" i="50" s="1"/>
  <c r="I16" i="51" s="1"/>
  <c r="I15" i="40"/>
  <c r="I15" i="41" s="1"/>
  <c r="I15" i="42" s="1"/>
  <c r="I15" i="43" s="1"/>
  <c r="I15" i="44" s="1"/>
  <c r="I15" i="45" s="1"/>
  <c r="I15" i="46" s="1"/>
  <c r="I15" i="47" s="1"/>
  <c r="I15" i="48" s="1"/>
  <c r="I15" i="49" s="1"/>
  <c r="I15" i="50" s="1"/>
  <c r="I15" i="51" s="1"/>
  <c r="I14" i="40"/>
  <c r="I14" i="41" s="1"/>
  <c r="I14" i="42" s="1"/>
  <c r="I14" i="43" s="1"/>
  <c r="I14" i="44" s="1"/>
  <c r="I14" i="45" s="1"/>
  <c r="I14" i="46" s="1"/>
  <c r="I14" i="47" s="1"/>
  <c r="I14" i="48" s="1"/>
  <c r="I14" i="49" s="1"/>
  <c r="I14" i="50" s="1"/>
  <c r="I14" i="51" s="1"/>
  <c r="I13" i="40"/>
  <c r="I13" i="41" s="1"/>
  <c r="I13" i="42" s="1"/>
  <c r="I13" i="43" s="1"/>
  <c r="I13" i="44" s="1"/>
  <c r="I13" i="45" s="1"/>
  <c r="I13" i="46" s="1"/>
  <c r="I13" i="47" s="1"/>
  <c r="I13" i="48" s="1"/>
  <c r="I13" i="49" s="1"/>
  <c r="I13" i="50" s="1"/>
  <c r="I13" i="51" s="1"/>
  <c r="I12" i="40"/>
  <c r="I12" i="41" s="1"/>
  <c r="I12" i="42" s="1"/>
  <c r="I12" i="43" s="1"/>
  <c r="I12" i="44" s="1"/>
  <c r="I12" i="45" s="1"/>
  <c r="I12" i="46" s="1"/>
  <c r="I12" i="47" s="1"/>
  <c r="I12" i="48" s="1"/>
  <c r="I12" i="49" s="1"/>
  <c r="I12" i="50" s="1"/>
  <c r="I12" i="51" s="1"/>
  <c r="I11" i="40"/>
  <c r="I11" i="41" s="1"/>
  <c r="I11" i="42" s="1"/>
  <c r="I11" i="43" s="1"/>
  <c r="I11" i="44" s="1"/>
  <c r="I11" i="45" s="1"/>
  <c r="I11" i="46" s="1"/>
  <c r="I11" i="47" s="1"/>
  <c r="I11" i="48" s="1"/>
  <c r="I11" i="49" s="1"/>
  <c r="I11" i="50" s="1"/>
  <c r="I11" i="51" s="1"/>
  <c r="I10" i="40"/>
  <c r="I10" i="41" s="1"/>
  <c r="I10" i="42" s="1"/>
  <c r="I10" i="43" s="1"/>
  <c r="I10" i="44" s="1"/>
  <c r="I10" i="45" s="1"/>
  <c r="I10" i="46" s="1"/>
  <c r="I10" i="47" s="1"/>
  <c r="I10" i="48" s="1"/>
  <c r="I10" i="49" s="1"/>
  <c r="I10" i="50" s="1"/>
  <c r="I10" i="51" s="1"/>
  <c r="I9" i="40"/>
  <c r="I9" i="41" s="1"/>
  <c r="I9" i="42" s="1"/>
  <c r="I9" i="43" s="1"/>
  <c r="I9" i="44" s="1"/>
  <c r="I9" i="45" s="1"/>
  <c r="I9" i="46" s="1"/>
  <c r="I9" i="47" s="1"/>
  <c r="I9" i="48" s="1"/>
  <c r="I9" i="49" s="1"/>
  <c r="I9" i="50" s="1"/>
  <c r="I9" i="51" s="1"/>
  <c r="I8" i="40"/>
  <c r="I8" i="41" s="1"/>
  <c r="I8" i="42" s="1"/>
  <c r="I8" i="43" s="1"/>
  <c r="I8" i="44" s="1"/>
  <c r="I8" i="45" s="1"/>
  <c r="I8" i="46" s="1"/>
  <c r="I8" i="47" s="1"/>
  <c r="I8" i="48" s="1"/>
  <c r="I8" i="49" s="1"/>
  <c r="I8" i="50" s="1"/>
  <c r="I8" i="51" s="1"/>
  <c r="I7" i="40"/>
  <c r="I7" i="41" s="1"/>
  <c r="I7" i="42" s="1"/>
  <c r="I7" i="43" s="1"/>
  <c r="I7" i="44" s="1"/>
  <c r="I7" i="45" s="1"/>
  <c r="I7" i="46" s="1"/>
  <c r="I7" i="47" s="1"/>
  <c r="I7" i="48" s="1"/>
  <c r="I7" i="49" s="1"/>
  <c r="I7" i="50" s="1"/>
  <c r="I7" i="51" s="1"/>
  <c r="I6" i="40"/>
  <c r="I6" i="41" s="1"/>
  <c r="I6" i="42" s="1"/>
  <c r="I6" i="43" s="1"/>
  <c r="I6" i="44" s="1"/>
  <c r="I6" i="45" s="1"/>
  <c r="I6" i="46" s="1"/>
  <c r="I6" i="47" s="1"/>
  <c r="I6" i="48" s="1"/>
  <c r="I6" i="49" s="1"/>
  <c r="I6" i="50" s="1"/>
  <c r="I6" i="51" s="1"/>
  <c r="I5" i="40"/>
  <c r="I5" i="41" s="1"/>
  <c r="I5" i="42" s="1"/>
  <c r="I5" i="43" s="1"/>
  <c r="I5" i="44" s="1"/>
  <c r="I5" i="45" s="1"/>
  <c r="I5" i="46" s="1"/>
  <c r="I5" i="47" s="1"/>
  <c r="I5" i="48" s="1"/>
  <c r="I5" i="49" s="1"/>
  <c r="I5" i="50" s="1"/>
  <c r="I5" i="51" s="1"/>
  <c r="I4" i="40"/>
  <c r="I4" i="41" s="1"/>
  <c r="I4" i="42" s="1"/>
  <c r="I4" i="43" s="1"/>
  <c r="I4" i="44" s="1"/>
  <c r="I4" i="45" s="1"/>
  <c r="I4" i="46" s="1"/>
  <c r="I4" i="47" s="1"/>
  <c r="I4" i="48" s="1"/>
  <c r="I4" i="49" s="1"/>
  <c r="I4" i="50" s="1"/>
  <c r="I4" i="51" s="1"/>
  <c r="I131" i="27" l="1"/>
  <c r="J131"/>
  <c r="K131"/>
  <c r="M131"/>
  <c r="N131"/>
  <c r="O131"/>
  <c r="Q131"/>
  <c r="R131"/>
  <c r="S131"/>
  <c r="U131"/>
  <c r="V131"/>
  <c r="W131"/>
  <c r="I126" i="37"/>
  <c r="P131" i="27" l="1"/>
  <c r="H131"/>
  <c r="L131"/>
  <c r="T131"/>
  <c r="F100" i="36"/>
  <c r="G105" i="27" s="1"/>
  <c r="F96" i="36"/>
  <c r="G101" i="27" s="1"/>
  <c r="F77" i="36"/>
  <c r="G82" i="27" s="1"/>
  <c r="F65" i="36"/>
  <c r="G70" i="27" s="1"/>
  <c r="F64" i="36"/>
  <c r="G69" i="27" s="1"/>
  <c r="F43" i="36"/>
  <c r="G48" i="27" s="1"/>
  <c r="F36" i="36"/>
  <c r="G41" i="27" s="1"/>
  <c r="F131" l="1"/>
  <c r="I125" i="28"/>
  <c r="I125" i="29" s="1"/>
  <c r="I125" i="30" s="1"/>
  <c r="I125" i="31" s="1"/>
  <c r="I125" i="32" s="1"/>
  <c r="I125" i="33" s="1"/>
  <c r="I125" i="34" s="1"/>
  <c r="I125" i="35" s="1"/>
  <c r="I125" i="36" s="1"/>
  <c r="I125" i="37" s="1"/>
  <c r="I125" i="38" s="1"/>
  <c r="I125" i="39" s="1"/>
  <c r="I124" i="28"/>
  <c r="I124" i="29" s="1"/>
  <c r="I124" i="30" s="1"/>
  <c r="I124" i="31" s="1"/>
  <c r="I124" i="32" s="1"/>
  <c r="I124" i="33" s="1"/>
  <c r="I124" i="34" s="1"/>
  <c r="I124" i="35" s="1"/>
  <c r="I124" i="36" s="1"/>
  <c r="I124" i="37" s="1"/>
  <c r="I124" i="38" s="1"/>
  <c r="I124" i="39" s="1"/>
  <c r="I123" i="28"/>
  <c r="I123" i="29" s="1"/>
  <c r="I123" i="30" s="1"/>
  <c r="I123" i="31" s="1"/>
  <c r="I123" i="32" s="1"/>
  <c r="I123" i="33" s="1"/>
  <c r="I123" i="34" s="1"/>
  <c r="I123" i="35" s="1"/>
  <c r="I123" i="36" s="1"/>
  <c r="I123" i="37" s="1"/>
  <c r="I123" i="38" s="1"/>
  <c r="I123" i="39" s="1"/>
  <c r="I122" i="28"/>
  <c r="I122" i="29" s="1"/>
  <c r="I122" i="30" s="1"/>
  <c r="I122" i="31" s="1"/>
  <c r="I122" i="32" s="1"/>
  <c r="I122" i="33" s="1"/>
  <c r="I122" i="34" s="1"/>
  <c r="I122" i="35" s="1"/>
  <c r="I122" i="36" s="1"/>
  <c r="I122" i="37" s="1"/>
  <c r="I122" i="38" s="1"/>
  <c r="I122" i="39" s="1"/>
  <c r="I121" i="28"/>
  <c r="I121" i="29" s="1"/>
  <c r="I121" i="30" s="1"/>
  <c r="I121" i="31" s="1"/>
  <c r="I121" i="32" s="1"/>
  <c r="I121" i="33" s="1"/>
  <c r="I121" i="34" s="1"/>
  <c r="I121" i="35" s="1"/>
  <c r="I121" i="36" s="1"/>
  <c r="I121" i="37" s="1"/>
  <c r="I121" i="38" s="1"/>
  <c r="I121" i="39" s="1"/>
  <c r="I120" i="28"/>
  <c r="I120" i="29" s="1"/>
  <c r="I120" i="30" s="1"/>
  <c r="I120" i="31" s="1"/>
  <c r="I120" i="32" s="1"/>
  <c r="I120" i="33" s="1"/>
  <c r="I120" i="34" s="1"/>
  <c r="I120" i="35" s="1"/>
  <c r="I120" i="36" s="1"/>
  <c r="I120" i="37" s="1"/>
  <c r="I120" i="38" s="1"/>
  <c r="I120" i="39" s="1"/>
  <c r="I119" i="28"/>
  <c r="I119" i="29" s="1"/>
  <c r="I119" i="30" s="1"/>
  <c r="I119" i="31" s="1"/>
  <c r="I119" i="32" s="1"/>
  <c r="I119" i="33" s="1"/>
  <c r="I119" i="34" s="1"/>
  <c r="I119" i="35" s="1"/>
  <c r="I119" i="36" s="1"/>
  <c r="I119" i="37" s="1"/>
  <c r="I119" i="38" s="1"/>
  <c r="I119" i="39" s="1"/>
  <c r="I118" i="28"/>
  <c r="I118" i="29" s="1"/>
  <c r="I118" i="30" s="1"/>
  <c r="I118" i="31" s="1"/>
  <c r="I118" i="32" s="1"/>
  <c r="I118" i="33" s="1"/>
  <c r="I118" i="34" s="1"/>
  <c r="I118" i="35" s="1"/>
  <c r="I118" i="36" s="1"/>
  <c r="I118" i="37" s="1"/>
  <c r="I118" i="38" s="1"/>
  <c r="I118" i="39" s="1"/>
  <c r="I117" i="28"/>
  <c r="I117" i="29" s="1"/>
  <c r="I117" i="30" s="1"/>
  <c r="I117" i="31" s="1"/>
  <c r="I117" i="32" s="1"/>
  <c r="I117" i="33" s="1"/>
  <c r="I117" i="34" s="1"/>
  <c r="I117" i="35" s="1"/>
  <c r="I117" i="36" s="1"/>
  <c r="I117" i="37" s="1"/>
  <c r="I117" i="38" s="1"/>
  <c r="I117" i="39" s="1"/>
  <c r="I116" i="28"/>
  <c r="I116" i="29" s="1"/>
  <c r="I116" i="30" s="1"/>
  <c r="I116" i="31" s="1"/>
  <c r="I116" i="32" s="1"/>
  <c r="I116" i="33" s="1"/>
  <c r="I116" i="34" s="1"/>
  <c r="I116" i="35" s="1"/>
  <c r="I116" i="36" s="1"/>
  <c r="I116" i="37" s="1"/>
  <c r="I116" i="38" s="1"/>
  <c r="I116" i="39" s="1"/>
  <c r="I115" i="28"/>
  <c r="I115" i="29" s="1"/>
  <c r="I115" i="30" s="1"/>
  <c r="I115" i="31" s="1"/>
  <c r="I115" i="32" s="1"/>
  <c r="I115" i="33" s="1"/>
  <c r="I115" i="34" s="1"/>
  <c r="I115" i="35" s="1"/>
  <c r="I115" i="36" s="1"/>
  <c r="I115" i="37" s="1"/>
  <c r="I115" i="38" s="1"/>
  <c r="I115" i="39" s="1"/>
  <c r="I114" i="28"/>
  <c r="I114" i="29" s="1"/>
  <c r="I113" i="28"/>
  <c r="I113" i="29" s="1"/>
  <c r="I113" i="30" s="1"/>
  <c r="I113" i="31" s="1"/>
  <c r="I113" i="32" s="1"/>
  <c r="I113" i="33" s="1"/>
  <c r="I113" i="34" s="1"/>
  <c r="I113" i="35" s="1"/>
  <c r="I113" i="36" s="1"/>
  <c r="I113" i="37" s="1"/>
  <c r="I113" i="38" s="1"/>
  <c r="I113" i="39" s="1"/>
  <c r="I112" i="28"/>
  <c r="I112" i="29" s="1"/>
  <c r="I112" i="30" s="1"/>
  <c r="I112" i="31" s="1"/>
  <c r="I112" i="32" s="1"/>
  <c r="I112" i="33" s="1"/>
  <c r="I112" i="34" s="1"/>
  <c r="I112" i="35" s="1"/>
  <c r="I112" i="36" s="1"/>
  <c r="I112" i="37" s="1"/>
  <c r="I112" i="38" s="1"/>
  <c r="I112" i="39" s="1"/>
  <c r="I111" i="28"/>
  <c r="I111" i="29" s="1"/>
  <c r="I111" i="30" s="1"/>
  <c r="I111" i="31" s="1"/>
  <c r="I111" i="32" s="1"/>
  <c r="I111" i="33" s="1"/>
  <c r="I111" i="34" s="1"/>
  <c r="I111" i="35" s="1"/>
  <c r="I111" i="36" s="1"/>
  <c r="I111" i="37" s="1"/>
  <c r="I111" i="38" s="1"/>
  <c r="I111" i="39" s="1"/>
  <c r="I110" i="28"/>
  <c r="I110" i="29" s="1"/>
  <c r="I110" i="30" s="1"/>
  <c r="I110" i="31" s="1"/>
  <c r="I110" i="32" s="1"/>
  <c r="I110" i="33" s="1"/>
  <c r="I110" i="34" s="1"/>
  <c r="I110" i="35" s="1"/>
  <c r="I110" i="36" s="1"/>
  <c r="I110" i="37" s="1"/>
  <c r="I110" i="38" s="1"/>
  <c r="I110" i="39" s="1"/>
  <c r="I109" i="28"/>
  <c r="I109" i="29" s="1"/>
  <c r="I109" i="30" s="1"/>
  <c r="I109" i="31" s="1"/>
  <c r="I109" i="32" s="1"/>
  <c r="I109" i="33" s="1"/>
  <c r="I109" i="34" s="1"/>
  <c r="I109" i="35" s="1"/>
  <c r="I109" i="36" s="1"/>
  <c r="I109" i="37" s="1"/>
  <c r="I109" i="38" s="1"/>
  <c r="I109" i="39" s="1"/>
  <c r="I108" i="28"/>
  <c r="I108" i="29" s="1"/>
  <c r="I108" i="30" s="1"/>
  <c r="I108" i="31" s="1"/>
  <c r="I108" i="32" s="1"/>
  <c r="I108" i="33" s="1"/>
  <c r="I108" i="34" s="1"/>
  <c r="I108" i="35" s="1"/>
  <c r="I108" i="36" s="1"/>
  <c r="I108" i="37" s="1"/>
  <c r="I108" i="38" s="1"/>
  <c r="I108" i="39" s="1"/>
  <c r="I107" i="28"/>
  <c r="I107" i="29" s="1"/>
  <c r="I107" i="30" s="1"/>
  <c r="I107" i="31" s="1"/>
  <c r="I107" i="32" s="1"/>
  <c r="I107" i="33" s="1"/>
  <c r="I107" i="34" s="1"/>
  <c r="I107" i="35" s="1"/>
  <c r="I107" i="36" s="1"/>
  <c r="I107" i="37" s="1"/>
  <c r="I107" i="38" s="1"/>
  <c r="I107" i="39" s="1"/>
  <c r="I106" i="28"/>
  <c r="I106" i="29" s="1"/>
  <c r="I106" i="30" s="1"/>
  <c r="I106" i="31" s="1"/>
  <c r="I106" i="32" s="1"/>
  <c r="I106" i="33" s="1"/>
  <c r="I106" i="34" s="1"/>
  <c r="I106" i="35" s="1"/>
  <c r="I106" i="36" s="1"/>
  <c r="I106" i="37" s="1"/>
  <c r="I106" i="38" s="1"/>
  <c r="I106" i="39" s="1"/>
  <c r="I105" i="28"/>
  <c r="I105" i="29" s="1"/>
  <c r="I105" i="30" s="1"/>
  <c r="I105" i="31" s="1"/>
  <c r="I105" i="32" s="1"/>
  <c r="I105" i="33" s="1"/>
  <c r="I105" i="34" s="1"/>
  <c r="I105" i="35" s="1"/>
  <c r="I105" i="36" s="1"/>
  <c r="I105" i="37" s="1"/>
  <c r="I105" i="38" s="1"/>
  <c r="I105" i="39" s="1"/>
  <c r="I104" i="28"/>
  <c r="I104" i="29" s="1"/>
  <c r="I104" i="30" s="1"/>
  <c r="I104" i="31" s="1"/>
  <c r="I104" i="32" s="1"/>
  <c r="I104" i="33" s="1"/>
  <c r="I104" i="34" s="1"/>
  <c r="I104" i="35" s="1"/>
  <c r="I104" i="36" s="1"/>
  <c r="I104" i="37" s="1"/>
  <c r="I104" i="38" s="1"/>
  <c r="I104" i="39" s="1"/>
  <c r="I103" i="28"/>
  <c r="I103" i="29" s="1"/>
  <c r="I103" i="30" s="1"/>
  <c r="I103" i="31" s="1"/>
  <c r="I103" i="32" s="1"/>
  <c r="I103" i="33" s="1"/>
  <c r="I103" i="34" s="1"/>
  <c r="I103" i="35" s="1"/>
  <c r="I103" i="36" s="1"/>
  <c r="I103" i="37" s="1"/>
  <c r="I103" i="38" s="1"/>
  <c r="I103" i="39" s="1"/>
  <c r="I102" i="28"/>
  <c r="I102" i="29" s="1"/>
  <c r="I102" i="30" s="1"/>
  <c r="I102" i="31" s="1"/>
  <c r="I102" i="32" s="1"/>
  <c r="I102" i="33" s="1"/>
  <c r="I102" i="34" s="1"/>
  <c r="I102" i="35" s="1"/>
  <c r="I102" i="36" s="1"/>
  <c r="I102" i="37" s="1"/>
  <c r="I102" i="38" s="1"/>
  <c r="I102" i="39" s="1"/>
  <c r="I101" i="28"/>
  <c r="I101" i="29" s="1"/>
  <c r="I101" i="30" s="1"/>
  <c r="I101" i="31" s="1"/>
  <c r="I101" i="32" s="1"/>
  <c r="I101" i="33" s="1"/>
  <c r="I101" i="34" s="1"/>
  <c r="I101" i="35" s="1"/>
  <c r="I101" i="36" s="1"/>
  <c r="I101" i="37" s="1"/>
  <c r="I101" i="38" s="1"/>
  <c r="I101" i="39" s="1"/>
  <c r="I100" i="28"/>
  <c r="I100" i="29" s="1"/>
  <c r="I100" i="30" s="1"/>
  <c r="I100" i="31" s="1"/>
  <c r="I100" i="32" s="1"/>
  <c r="I100" i="33" s="1"/>
  <c r="I100" i="34" s="1"/>
  <c r="I100" i="35" s="1"/>
  <c r="I100" i="36" s="1"/>
  <c r="I100" i="37" s="1"/>
  <c r="I100" i="38" s="1"/>
  <c r="I100" i="39" s="1"/>
  <c r="I99" i="28"/>
  <c r="I99" i="29" s="1"/>
  <c r="I99" i="30" s="1"/>
  <c r="I99" i="31" s="1"/>
  <c r="I99" i="32" s="1"/>
  <c r="I99" i="33" s="1"/>
  <c r="I99" i="34" s="1"/>
  <c r="I99" i="35" s="1"/>
  <c r="I99" i="36" s="1"/>
  <c r="I99" i="37" s="1"/>
  <c r="I99" i="38" s="1"/>
  <c r="I99" i="39" s="1"/>
  <c r="I98" i="28"/>
  <c r="I98" i="29" s="1"/>
  <c r="I98" i="30" s="1"/>
  <c r="I98" i="31" s="1"/>
  <c r="I98" i="32" s="1"/>
  <c r="I98" i="33" s="1"/>
  <c r="I98" i="34" s="1"/>
  <c r="I98" i="35" s="1"/>
  <c r="I98" i="36" s="1"/>
  <c r="I98" i="37" s="1"/>
  <c r="I98" i="38" s="1"/>
  <c r="I98" i="39" s="1"/>
  <c r="I97" i="28"/>
  <c r="I97" i="29" s="1"/>
  <c r="I97" i="30" s="1"/>
  <c r="I97" i="31" s="1"/>
  <c r="I97" i="32" s="1"/>
  <c r="I97" i="33" s="1"/>
  <c r="I97" i="34" s="1"/>
  <c r="I97" i="35" s="1"/>
  <c r="I97" i="36" s="1"/>
  <c r="I97" i="37" s="1"/>
  <c r="I97" i="38" s="1"/>
  <c r="I97" i="39" s="1"/>
  <c r="I96" i="28"/>
  <c r="I96" i="29" s="1"/>
  <c r="I96" i="30" s="1"/>
  <c r="I96" i="31" s="1"/>
  <c r="I96" i="32" s="1"/>
  <c r="I96" i="33" s="1"/>
  <c r="I96" i="34" s="1"/>
  <c r="I96" i="35" s="1"/>
  <c r="I96" i="36" s="1"/>
  <c r="I96" i="37" s="1"/>
  <c r="I96" i="38" s="1"/>
  <c r="I96" i="39" s="1"/>
  <c r="I95" i="28"/>
  <c r="I95" i="29" s="1"/>
  <c r="I95" i="30" s="1"/>
  <c r="I95" i="31" s="1"/>
  <c r="I95" i="32" s="1"/>
  <c r="I95" i="33" s="1"/>
  <c r="I95" i="34" s="1"/>
  <c r="I95" i="35" s="1"/>
  <c r="I95" i="36" s="1"/>
  <c r="I95" i="37" s="1"/>
  <c r="I95" i="38" s="1"/>
  <c r="I95" i="39" s="1"/>
  <c r="I94" i="28"/>
  <c r="I94" i="29" s="1"/>
  <c r="I94" i="30" s="1"/>
  <c r="I94" i="31" s="1"/>
  <c r="I94" i="32" s="1"/>
  <c r="I94" i="33" s="1"/>
  <c r="I94" i="34" s="1"/>
  <c r="I94" i="35" s="1"/>
  <c r="I94" i="36" s="1"/>
  <c r="I94" i="37" s="1"/>
  <c r="I94" i="38" s="1"/>
  <c r="I94" i="39" s="1"/>
  <c r="I93" i="28"/>
  <c r="I93" i="29" s="1"/>
  <c r="I93" i="30" s="1"/>
  <c r="I93" i="31" s="1"/>
  <c r="I93" i="32" s="1"/>
  <c r="I93" i="33" s="1"/>
  <c r="I93" i="34" s="1"/>
  <c r="I93" i="35" s="1"/>
  <c r="I93" i="36" s="1"/>
  <c r="I93" i="37" s="1"/>
  <c r="I93" i="38" s="1"/>
  <c r="I93" i="39" s="1"/>
  <c r="I92" i="28"/>
  <c r="I92" i="29" s="1"/>
  <c r="I92" i="30" s="1"/>
  <c r="I92" i="31" s="1"/>
  <c r="I92" i="32" s="1"/>
  <c r="I92" i="33" s="1"/>
  <c r="I92" i="34" s="1"/>
  <c r="I92" i="35" s="1"/>
  <c r="I92" i="36" s="1"/>
  <c r="I92" i="37" s="1"/>
  <c r="I92" i="38" s="1"/>
  <c r="I92" i="39" s="1"/>
  <c r="I91" i="28"/>
  <c r="I91" i="29" s="1"/>
  <c r="I91" i="30" s="1"/>
  <c r="I91" i="31" s="1"/>
  <c r="I91" i="32" s="1"/>
  <c r="I91" i="33" s="1"/>
  <c r="I91" i="34" s="1"/>
  <c r="I91" i="35" s="1"/>
  <c r="I91" i="36" s="1"/>
  <c r="I91" i="37" s="1"/>
  <c r="I91" i="38" s="1"/>
  <c r="I91" i="39" s="1"/>
  <c r="I90" i="28"/>
  <c r="I90" i="29" s="1"/>
  <c r="I90" i="30" s="1"/>
  <c r="I90" i="31" s="1"/>
  <c r="I90" i="32" s="1"/>
  <c r="I90" i="33" s="1"/>
  <c r="I90" i="34" s="1"/>
  <c r="I90" i="35" s="1"/>
  <c r="I90" i="36" s="1"/>
  <c r="I90" i="37" s="1"/>
  <c r="I90" i="38" s="1"/>
  <c r="I90" i="39" s="1"/>
  <c r="I89" i="28"/>
  <c r="I89" i="29" s="1"/>
  <c r="I89" i="30" s="1"/>
  <c r="I89" i="31" s="1"/>
  <c r="I89" i="32" s="1"/>
  <c r="I89" i="33" s="1"/>
  <c r="I89" i="34" s="1"/>
  <c r="I89" i="35" s="1"/>
  <c r="I89" i="36" s="1"/>
  <c r="I89" i="37" s="1"/>
  <c r="I89" i="38" s="1"/>
  <c r="I89" i="39" s="1"/>
  <c r="I88" i="28"/>
  <c r="I88" i="29" s="1"/>
  <c r="I88" i="30" s="1"/>
  <c r="I88" i="31" s="1"/>
  <c r="I88" i="32" s="1"/>
  <c r="I88" i="33" s="1"/>
  <c r="I88" i="34" s="1"/>
  <c r="I88" i="35" s="1"/>
  <c r="I88" i="36" s="1"/>
  <c r="I88" i="37" s="1"/>
  <c r="I88" i="38" s="1"/>
  <c r="I88" i="39" s="1"/>
  <c r="I87" i="28"/>
  <c r="I87" i="29" s="1"/>
  <c r="I87" i="30" s="1"/>
  <c r="I87" i="31" s="1"/>
  <c r="I87" i="32" s="1"/>
  <c r="I87" i="33" s="1"/>
  <c r="I87" i="34" s="1"/>
  <c r="I87" i="35" s="1"/>
  <c r="I87" i="36" s="1"/>
  <c r="I87" i="37" s="1"/>
  <c r="I87" i="38" s="1"/>
  <c r="I87" i="39" s="1"/>
  <c r="I86" i="28"/>
  <c r="I86" i="29" s="1"/>
  <c r="I86" i="30" s="1"/>
  <c r="I86" i="31" s="1"/>
  <c r="I86" i="32" s="1"/>
  <c r="I86" i="33" s="1"/>
  <c r="I86" i="34" s="1"/>
  <c r="I86" i="35" s="1"/>
  <c r="I86" i="36" s="1"/>
  <c r="I86" i="37" s="1"/>
  <c r="I86" i="38" s="1"/>
  <c r="I86" i="39" s="1"/>
  <c r="I85" i="28"/>
  <c r="I85" i="29" s="1"/>
  <c r="I85" i="30" s="1"/>
  <c r="I85" i="31" s="1"/>
  <c r="I85" i="32" s="1"/>
  <c r="I85" i="33" s="1"/>
  <c r="I85" i="34" s="1"/>
  <c r="I85" i="35" s="1"/>
  <c r="I85" i="36" s="1"/>
  <c r="I85" i="37" s="1"/>
  <c r="I85" i="38" s="1"/>
  <c r="I85" i="39" s="1"/>
  <c r="I84" i="28"/>
  <c r="I84" i="29" s="1"/>
  <c r="I84" i="30" s="1"/>
  <c r="I84" i="31" s="1"/>
  <c r="I84" i="32" s="1"/>
  <c r="I84" i="33" s="1"/>
  <c r="I84" i="34" s="1"/>
  <c r="I84" i="35" s="1"/>
  <c r="I84" i="36" s="1"/>
  <c r="I84" i="37" s="1"/>
  <c r="I84" i="38" s="1"/>
  <c r="I84" i="39" s="1"/>
  <c r="I83" i="28"/>
  <c r="I83" i="29" s="1"/>
  <c r="I83" i="30" s="1"/>
  <c r="I83" i="31" s="1"/>
  <c r="I83" i="32" s="1"/>
  <c r="I83" i="33" s="1"/>
  <c r="I83" i="34" s="1"/>
  <c r="I83" i="35" s="1"/>
  <c r="I83" i="36" s="1"/>
  <c r="I83" i="37" s="1"/>
  <c r="I83" i="38" s="1"/>
  <c r="I83" i="39" s="1"/>
  <c r="I82" i="28"/>
  <c r="I82" i="29" s="1"/>
  <c r="I82" i="30" s="1"/>
  <c r="I82" i="31" s="1"/>
  <c r="I82" i="32" s="1"/>
  <c r="I82" i="33" s="1"/>
  <c r="I82" i="34" s="1"/>
  <c r="I82" i="35" s="1"/>
  <c r="I82" i="36" s="1"/>
  <c r="I82" i="37" s="1"/>
  <c r="I82" i="38" s="1"/>
  <c r="I82" i="39" s="1"/>
  <c r="I81" i="28"/>
  <c r="I81" i="29" s="1"/>
  <c r="I81" i="30" s="1"/>
  <c r="I81" i="31" s="1"/>
  <c r="I81" i="32" s="1"/>
  <c r="I81" i="33" s="1"/>
  <c r="I81" i="34" s="1"/>
  <c r="I81" i="35" s="1"/>
  <c r="I81" i="36" s="1"/>
  <c r="I81" i="37" s="1"/>
  <c r="I81" i="38" s="1"/>
  <c r="I81" i="39" s="1"/>
  <c r="I80" i="28"/>
  <c r="I80" i="29" s="1"/>
  <c r="I80" i="30" s="1"/>
  <c r="I80" i="31" s="1"/>
  <c r="I80" i="32" s="1"/>
  <c r="I80" i="33" s="1"/>
  <c r="I80" i="34" s="1"/>
  <c r="I80" i="35" s="1"/>
  <c r="I80" i="36" s="1"/>
  <c r="I80" i="37" s="1"/>
  <c r="I80" i="38" s="1"/>
  <c r="I80" i="39" s="1"/>
  <c r="I79" i="28"/>
  <c r="I79" i="29" s="1"/>
  <c r="I79" i="30" s="1"/>
  <c r="I79" i="31" s="1"/>
  <c r="I79" i="32" s="1"/>
  <c r="I79" i="33" s="1"/>
  <c r="I79" i="34" s="1"/>
  <c r="I79" i="35" s="1"/>
  <c r="I79" i="36" s="1"/>
  <c r="I79" i="37" s="1"/>
  <c r="I79" i="38" s="1"/>
  <c r="I79" i="39" s="1"/>
  <c r="I78" i="28"/>
  <c r="I78" i="29" s="1"/>
  <c r="I78" i="30" s="1"/>
  <c r="I78" i="31" s="1"/>
  <c r="I78" i="32" s="1"/>
  <c r="I78" i="33" s="1"/>
  <c r="I78" i="34" s="1"/>
  <c r="I78" i="35" s="1"/>
  <c r="I78" i="36" s="1"/>
  <c r="I78" i="37" s="1"/>
  <c r="I78" i="38" s="1"/>
  <c r="I78" i="39" s="1"/>
  <c r="I77" i="28"/>
  <c r="I77" i="29" s="1"/>
  <c r="I77" i="30" s="1"/>
  <c r="I77" i="31" s="1"/>
  <c r="I77" i="32" s="1"/>
  <c r="I77" i="33" s="1"/>
  <c r="I77" i="34" s="1"/>
  <c r="I77" i="35" s="1"/>
  <c r="I77" i="36" s="1"/>
  <c r="I77" i="37" s="1"/>
  <c r="I77" i="38" s="1"/>
  <c r="I77" i="39" s="1"/>
  <c r="I76" i="28"/>
  <c r="I76" i="29" s="1"/>
  <c r="I76" i="30" s="1"/>
  <c r="I76" i="31" s="1"/>
  <c r="I76" i="32" s="1"/>
  <c r="I76" i="33" s="1"/>
  <c r="I76" i="34" s="1"/>
  <c r="I76" i="35" s="1"/>
  <c r="I76" i="36" s="1"/>
  <c r="I76" i="37" s="1"/>
  <c r="I76" i="38" s="1"/>
  <c r="I76" i="39" s="1"/>
  <c r="I75" i="28"/>
  <c r="I75" i="29" s="1"/>
  <c r="I75" i="30" s="1"/>
  <c r="I75" i="31" s="1"/>
  <c r="I75" i="32" s="1"/>
  <c r="I75" i="33" s="1"/>
  <c r="I75" i="34" s="1"/>
  <c r="I75" i="35" s="1"/>
  <c r="I75" i="36" s="1"/>
  <c r="I75" i="37" s="1"/>
  <c r="I75" i="38" s="1"/>
  <c r="I75" i="39" s="1"/>
  <c r="I74" i="28"/>
  <c r="I74" i="29" s="1"/>
  <c r="I74" i="30" s="1"/>
  <c r="I74" i="31" s="1"/>
  <c r="I74" i="32" s="1"/>
  <c r="I74" i="33" s="1"/>
  <c r="I74" i="34" s="1"/>
  <c r="I74" i="35" s="1"/>
  <c r="I74" i="36" s="1"/>
  <c r="I74" i="37" s="1"/>
  <c r="I74" i="38" s="1"/>
  <c r="I74" i="39" s="1"/>
  <c r="I73" i="28"/>
  <c r="I73" i="29" s="1"/>
  <c r="I73" i="30" s="1"/>
  <c r="I73" i="31" s="1"/>
  <c r="I73" i="32" s="1"/>
  <c r="I73" i="33" s="1"/>
  <c r="I73" i="34" s="1"/>
  <c r="I73" i="35" s="1"/>
  <c r="I73" i="36" s="1"/>
  <c r="I73" i="37" s="1"/>
  <c r="I73" i="38" s="1"/>
  <c r="I73" i="39" s="1"/>
  <c r="I72" i="28"/>
  <c r="I72" i="29" s="1"/>
  <c r="I72" i="30" s="1"/>
  <c r="I72" i="31" s="1"/>
  <c r="I72" i="32" s="1"/>
  <c r="I72" i="33" s="1"/>
  <c r="I72" i="34" s="1"/>
  <c r="I72" i="35" s="1"/>
  <c r="I72" i="36" s="1"/>
  <c r="I72" i="37" s="1"/>
  <c r="I72" i="38" s="1"/>
  <c r="I72" i="39" s="1"/>
  <c r="I77" i="27"/>
  <c r="I71" i="28"/>
  <c r="I71" i="29" s="1"/>
  <c r="I71" i="30" s="1"/>
  <c r="I71" i="31" s="1"/>
  <c r="I71" i="32" s="1"/>
  <c r="I71" i="33" s="1"/>
  <c r="I71" i="34" s="1"/>
  <c r="I71" i="35" s="1"/>
  <c r="I71" i="36" s="1"/>
  <c r="I71" i="37" s="1"/>
  <c r="I71" i="38" s="1"/>
  <c r="I71" i="39" s="1"/>
  <c r="I70" i="28"/>
  <c r="I70" i="29" s="1"/>
  <c r="I70" i="30" s="1"/>
  <c r="I70" i="31" s="1"/>
  <c r="I70" i="32" s="1"/>
  <c r="I70" i="33" s="1"/>
  <c r="I70" i="34" s="1"/>
  <c r="I70" i="35" s="1"/>
  <c r="I70" i="36" s="1"/>
  <c r="I70" i="37" s="1"/>
  <c r="I70" i="38" s="1"/>
  <c r="I70" i="39" s="1"/>
  <c r="I69" i="28"/>
  <c r="I69" i="29" s="1"/>
  <c r="I69" i="30" s="1"/>
  <c r="I69" i="31" s="1"/>
  <c r="I69" i="32" s="1"/>
  <c r="I69" i="33" s="1"/>
  <c r="I69" i="34" s="1"/>
  <c r="I69" i="35" s="1"/>
  <c r="I69" i="36" s="1"/>
  <c r="I69" i="37" s="1"/>
  <c r="I69" i="38" s="1"/>
  <c r="I69" i="39" s="1"/>
  <c r="I68" i="28"/>
  <c r="I68" i="29" s="1"/>
  <c r="I68" i="30" s="1"/>
  <c r="I68" i="31" s="1"/>
  <c r="I68" i="32" s="1"/>
  <c r="I68" i="33" s="1"/>
  <c r="I68" i="34" s="1"/>
  <c r="I68" i="35" s="1"/>
  <c r="I68" i="36" s="1"/>
  <c r="I68" i="37" s="1"/>
  <c r="I68" i="38" s="1"/>
  <c r="I68" i="39" s="1"/>
  <c r="I67" i="28"/>
  <c r="I67" i="29" s="1"/>
  <c r="I67" i="30" s="1"/>
  <c r="I67" i="31" s="1"/>
  <c r="I67" i="32" s="1"/>
  <c r="I67" i="33" s="1"/>
  <c r="I67" i="34" s="1"/>
  <c r="I67" i="35" s="1"/>
  <c r="I67" i="36" s="1"/>
  <c r="I67" i="37" s="1"/>
  <c r="I67" i="38" s="1"/>
  <c r="I67" i="39" s="1"/>
  <c r="I66" i="28"/>
  <c r="I66" i="29" s="1"/>
  <c r="I66" i="30" s="1"/>
  <c r="I66" i="31" s="1"/>
  <c r="I66" i="32" s="1"/>
  <c r="I66" i="33" s="1"/>
  <c r="I66" i="34" s="1"/>
  <c r="I66" i="35" s="1"/>
  <c r="I66" i="36" s="1"/>
  <c r="I66" i="37" s="1"/>
  <c r="I66" i="38" s="1"/>
  <c r="I66" i="39" s="1"/>
  <c r="I65" i="28"/>
  <c r="I65" i="29" s="1"/>
  <c r="I65" i="30" s="1"/>
  <c r="I65" i="31" s="1"/>
  <c r="I65" i="32" s="1"/>
  <c r="I65" i="33" s="1"/>
  <c r="I65" i="34" s="1"/>
  <c r="I65" i="35" s="1"/>
  <c r="I65" i="36" s="1"/>
  <c r="I65" i="37" s="1"/>
  <c r="I65" i="38" s="1"/>
  <c r="I65" i="39" s="1"/>
  <c r="I64" i="28"/>
  <c r="I64" i="29" s="1"/>
  <c r="I64" i="30" s="1"/>
  <c r="I64" i="31" s="1"/>
  <c r="I64" i="32" s="1"/>
  <c r="I64" i="33" s="1"/>
  <c r="I64" i="34" s="1"/>
  <c r="I64" i="35" s="1"/>
  <c r="I64" i="36" s="1"/>
  <c r="I64" i="37" s="1"/>
  <c r="I64" i="38" s="1"/>
  <c r="I64" i="39" s="1"/>
  <c r="I63" i="28"/>
  <c r="I63" i="29" s="1"/>
  <c r="I63" i="30" s="1"/>
  <c r="I63" i="31" s="1"/>
  <c r="I63" i="32" s="1"/>
  <c r="I63" i="33" s="1"/>
  <c r="I63" i="34" s="1"/>
  <c r="I63" i="35" s="1"/>
  <c r="I63" i="36" s="1"/>
  <c r="I63" i="37" s="1"/>
  <c r="I63" i="38" s="1"/>
  <c r="I63" i="39" s="1"/>
  <c r="I62" i="28"/>
  <c r="I62" i="29" s="1"/>
  <c r="I62" i="30" s="1"/>
  <c r="I62" i="31" s="1"/>
  <c r="I62" i="32" s="1"/>
  <c r="I62" i="33" s="1"/>
  <c r="I62" i="34" s="1"/>
  <c r="I62" i="35" s="1"/>
  <c r="I62" i="36" s="1"/>
  <c r="I62" i="37" s="1"/>
  <c r="I62" i="38" s="1"/>
  <c r="I62" i="39" s="1"/>
  <c r="I61" i="28"/>
  <c r="I61" i="29" s="1"/>
  <c r="I61" i="30" s="1"/>
  <c r="I61" i="31" s="1"/>
  <c r="I61" i="32" s="1"/>
  <c r="I61" i="33" s="1"/>
  <c r="I61" i="34" s="1"/>
  <c r="I61" i="35" s="1"/>
  <c r="I61" i="36" s="1"/>
  <c r="I61" i="37" s="1"/>
  <c r="I61" i="38" s="1"/>
  <c r="I61" i="39" s="1"/>
  <c r="I60" i="28"/>
  <c r="I60" i="29" s="1"/>
  <c r="I60" i="30" s="1"/>
  <c r="I60" i="31" s="1"/>
  <c r="I60" i="32" s="1"/>
  <c r="I60" i="33" s="1"/>
  <c r="I60" i="34" s="1"/>
  <c r="I60" i="35" s="1"/>
  <c r="I60" i="36" s="1"/>
  <c r="I60" i="37" s="1"/>
  <c r="I60" i="38" s="1"/>
  <c r="I60" i="39" s="1"/>
  <c r="I59" i="28"/>
  <c r="I59" i="29" s="1"/>
  <c r="I59" i="30" s="1"/>
  <c r="I59" i="31" s="1"/>
  <c r="I59" i="32" s="1"/>
  <c r="I59" i="33" s="1"/>
  <c r="I59" i="34" s="1"/>
  <c r="I59" i="35" s="1"/>
  <c r="I59" i="36" s="1"/>
  <c r="I59" i="37" s="1"/>
  <c r="I59" i="38" s="1"/>
  <c r="I59" i="39" s="1"/>
  <c r="I58" i="28"/>
  <c r="I58" i="29" s="1"/>
  <c r="I58" i="30" s="1"/>
  <c r="I58" i="31" s="1"/>
  <c r="I58" i="32" s="1"/>
  <c r="I58" i="33" s="1"/>
  <c r="I58" i="34" s="1"/>
  <c r="I58" i="35" s="1"/>
  <c r="I58" i="36" s="1"/>
  <c r="I58" i="37" s="1"/>
  <c r="I58" i="38" s="1"/>
  <c r="I58" i="39" s="1"/>
  <c r="I57" i="28"/>
  <c r="I57" i="29" s="1"/>
  <c r="I57" i="30" s="1"/>
  <c r="I57" i="31" s="1"/>
  <c r="I57" i="32" s="1"/>
  <c r="I57" i="33" s="1"/>
  <c r="I57" i="34" s="1"/>
  <c r="I57" i="35" s="1"/>
  <c r="I57" i="36" s="1"/>
  <c r="I57" i="37" s="1"/>
  <c r="I57" i="38" s="1"/>
  <c r="I57" i="39" s="1"/>
  <c r="I56" i="28"/>
  <c r="I56" i="29" s="1"/>
  <c r="I56" i="30" s="1"/>
  <c r="I56" i="31" s="1"/>
  <c r="I56" i="32" s="1"/>
  <c r="I56" i="33" s="1"/>
  <c r="I56" i="34" s="1"/>
  <c r="I56" i="35" s="1"/>
  <c r="I56" i="36" s="1"/>
  <c r="I56" i="37" s="1"/>
  <c r="I56" i="38" s="1"/>
  <c r="I56" i="39" s="1"/>
  <c r="I55" i="28"/>
  <c r="I55" i="29" s="1"/>
  <c r="I55" i="30" s="1"/>
  <c r="I55" i="31" s="1"/>
  <c r="I55" i="32" s="1"/>
  <c r="I55" i="33" s="1"/>
  <c r="I55" i="34" s="1"/>
  <c r="I55" i="35" s="1"/>
  <c r="I55" i="36" s="1"/>
  <c r="I55" i="37" s="1"/>
  <c r="I55" i="38" s="1"/>
  <c r="I55" i="39" s="1"/>
  <c r="I54" i="28"/>
  <c r="I54" i="29" s="1"/>
  <c r="I54" i="30" s="1"/>
  <c r="I54" i="31" s="1"/>
  <c r="I54" i="32" s="1"/>
  <c r="I54" i="33" s="1"/>
  <c r="I54" i="34" s="1"/>
  <c r="I54" i="35" s="1"/>
  <c r="I54" i="36" s="1"/>
  <c r="I54" i="37" s="1"/>
  <c r="I54" i="38" s="1"/>
  <c r="I54" i="39" s="1"/>
  <c r="I53" i="28"/>
  <c r="I53" i="29" s="1"/>
  <c r="I53" i="30" s="1"/>
  <c r="I53" i="31" s="1"/>
  <c r="I53" i="32" s="1"/>
  <c r="I53" i="33" s="1"/>
  <c r="I53" i="34" s="1"/>
  <c r="I53" i="35" s="1"/>
  <c r="I53" i="36" s="1"/>
  <c r="I53" i="37" s="1"/>
  <c r="I53" i="38" s="1"/>
  <c r="I53" i="39" s="1"/>
  <c r="I52" i="28"/>
  <c r="I52" i="29" s="1"/>
  <c r="I52" i="30" s="1"/>
  <c r="I52" i="31" s="1"/>
  <c r="I52" i="32" s="1"/>
  <c r="I52" i="33" s="1"/>
  <c r="I52" i="34" s="1"/>
  <c r="I52" i="35" s="1"/>
  <c r="I52" i="36" s="1"/>
  <c r="I52" i="37" s="1"/>
  <c r="I52" i="38" s="1"/>
  <c r="I52" i="39" s="1"/>
  <c r="I51" i="28"/>
  <c r="I51" i="29" s="1"/>
  <c r="I51" i="30" s="1"/>
  <c r="I51" i="31" s="1"/>
  <c r="I51" i="32" s="1"/>
  <c r="I51" i="33" s="1"/>
  <c r="I51" i="34" s="1"/>
  <c r="I51" i="35" s="1"/>
  <c r="I51" i="36" s="1"/>
  <c r="I51" i="37" s="1"/>
  <c r="I51" i="38" s="1"/>
  <c r="I51" i="39" s="1"/>
  <c r="I50" i="28"/>
  <c r="I50" i="29" s="1"/>
  <c r="I50" i="30" s="1"/>
  <c r="I50" i="31" s="1"/>
  <c r="I50" i="32" s="1"/>
  <c r="I50" i="33" s="1"/>
  <c r="I50" i="34" s="1"/>
  <c r="I50" i="35" s="1"/>
  <c r="I50" i="36" s="1"/>
  <c r="I50" i="37" s="1"/>
  <c r="I50" i="38" s="1"/>
  <c r="I50" i="39" s="1"/>
  <c r="I49" i="28"/>
  <c r="I49" i="29" s="1"/>
  <c r="I49" i="30" s="1"/>
  <c r="I49" i="31" s="1"/>
  <c r="I49" i="32" s="1"/>
  <c r="I49" i="33" s="1"/>
  <c r="I49" i="34" s="1"/>
  <c r="I49" i="35" s="1"/>
  <c r="I49" i="36" s="1"/>
  <c r="I49" i="37" s="1"/>
  <c r="I49" i="38" s="1"/>
  <c r="I49" i="39" s="1"/>
  <c r="I48" i="28"/>
  <c r="I48" i="29" s="1"/>
  <c r="I48" i="30" s="1"/>
  <c r="I48" i="31" s="1"/>
  <c r="I48" i="32" s="1"/>
  <c r="I48" i="33" s="1"/>
  <c r="I48" i="34" s="1"/>
  <c r="I48" i="35" s="1"/>
  <c r="I48" i="36" s="1"/>
  <c r="I48" i="37" s="1"/>
  <c r="I48" i="38" s="1"/>
  <c r="I48" i="39" s="1"/>
  <c r="I47" i="28"/>
  <c r="I47" i="29" s="1"/>
  <c r="I47" i="30" s="1"/>
  <c r="I47" i="31" s="1"/>
  <c r="I47" i="32" s="1"/>
  <c r="I47" i="33" s="1"/>
  <c r="I47" i="34" s="1"/>
  <c r="I47" i="35" s="1"/>
  <c r="I47" i="36" s="1"/>
  <c r="I47" i="37" s="1"/>
  <c r="I47" i="38" s="1"/>
  <c r="I47" i="39" s="1"/>
  <c r="I46" i="28"/>
  <c r="I46" i="29" s="1"/>
  <c r="I46" i="30" s="1"/>
  <c r="I46" i="31" s="1"/>
  <c r="I46" i="32" s="1"/>
  <c r="I46" i="33" s="1"/>
  <c r="I46" i="34" s="1"/>
  <c r="I46" i="35" s="1"/>
  <c r="I46" i="36" s="1"/>
  <c r="I46" i="37" s="1"/>
  <c r="I46" i="38" s="1"/>
  <c r="I46" i="39" s="1"/>
  <c r="I45" i="28"/>
  <c r="I45" i="29" s="1"/>
  <c r="I45" i="30" s="1"/>
  <c r="I45" i="31" s="1"/>
  <c r="I45" i="32" s="1"/>
  <c r="I45" i="33" s="1"/>
  <c r="I45" i="34" s="1"/>
  <c r="I45" i="35" s="1"/>
  <c r="I45" i="36" s="1"/>
  <c r="I45" i="37" s="1"/>
  <c r="I45" i="38" s="1"/>
  <c r="I45" i="39" s="1"/>
  <c r="I44" i="28"/>
  <c r="I44" i="29" s="1"/>
  <c r="I44" i="30" s="1"/>
  <c r="I44" i="31" s="1"/>
  <c r="I44" i="32" s="1"/>
  <c r="I44" i="33" s="1"/>
  <c r="I44" i="34" s="1"/>
  <c r="I44" i="35" s="1"/>
  <c r="I44" i="36" s="1"/>
  <c r="I44" i="37" s="1"/>
  <c r="I44" i="38" s="1"/>
  <c r="I44" i="39" s="1"/>
  <c r="I43" i="28"/>
  <c r="I43" i="29" s="1"/>
  <c r="I43" i="30" s="1"/>
  <c r="I43" i="31" s="1"/>
  <c r="I43" i="32" s="1"/>
  <c r="I43" i="33" s="1"/>
  <c r="I43" i="34" s="1"/>
  <c r="I43" i="35" s="1"/>
  <c r="I43" i="36" s="1"/>
  <c r="I43" i="37" s="1"/>
  <c r="I43" i="38" s="1"/>
  <c r="I43" i="39" s="1"/>
  <c r="I42" i="28"/>
  <c r="I42" i="29" s="1"/>
  <c r="I42" i="30" s="1"/>
  <c r="I42" i="31" s="1"/>
  <c r="I42" i="32" s="1"/>
  <c r="I42" i="33" s="1"/>
  <c r="I42" i="34" s="1"/>
  <c r="I42" i="35" s="1"/>
  <c r="I42" i="36" s="1"/>
  <c r="I42" i="37" s="1"/>
  <c r="I42" i="38" s="1"/>
  <c r="I42" i="39" s="1"/>
  <c r="I41" i="28"/>
  <c r="I41" i="29" s="1"/>
  <c r="I41" i="30" s="1"/>
  <c r="I41" i="31" s="1"/>
  <c r="I41" i="32" s="1"/>
  <c r="I41" i="33" s="1"/>
  <c r="I41" i="34" s="1"/>
  <c r="I41" i="35" s="1"/>
  <c r="I41" i="36" s="1"/>
  <c r="I41" i="37" s="1"/>
  <c r="I41" i="38" s="1"/>
  <c r="I41" i="39" s="1"/>
  <c r="I40" i="28"/>
  <c r="I40" i="29" s="1"/>
  <c r="I40" i="30" s="1"/>
  <c r="I40" i="31" s="1"/>
  <c r="I40" i="32" s="1"/>
  <c r="I40" i="33" s="1"/>
  <c r="I40" i="34" s="1"/>
  <c r="I40" i="35" s="1"/>
  <c r="I40" i="36" s="1"/>
  <c r="I40" i="37" s="1"/>
  <c r="I40" i="38" s="1"/>
  <c r="I40" i="39" s="1"/>
  <c r="I39" i="28"/>
  <c r="I39" i="29" s="1"/>
  <c r="I39" i="30" s="1"/>
  <c r="I39" i="31" s="1"/>
  <c r="I39" i="32" s="1"/>
  <c r="I39" i="33" s="1"/>
  <c r="I39" i="34" s="1"/>
  <c r="I39" i="35" s="1"/>
  <c r="I39" i="36" s="1"/>
  <c r="I39" i="37" s="1"/>
  <c r="I39" i="38" s="1"/>
  <c r="I39" i="39" s="1"/>
  <c r="I38" i="28"/>
  <c r="I38" i="29" s="1"/>
  <c r="I38" i="30" s="1"/>
  <c r="I38" i="31" s="1"/>
  <c r="I38" i="32" s="1"/>
  <c r="I38" i="33" s="1"/>
  <c r="I38" i="34" s="1"/>
  <c r="I38" i="35" s="1"/>
  <c r="I38" i="36" s="1"/>
  <c r="I38" i="37" s="1"/>
  <c r="I38" i="38" s="1"/>
  <c r="I38" i="39" s="1"/>
  <c r="I37" i="28"/>
  <c r="I37" i="29" s="1"/>
  <c r="I37" i="30" s="1"/>
  <c r="I37" i="31" s="1"/>
  <c r="I37" i="32" s="1"/>
  <c r="I37" i="33" s="1"/>
  <c r="I37" i="34" s="1"/>
  <c r="I37" i="35" s="1"/>
  <c r="I37" i="36" s="1"/>
  <c r="I37" i="37" s="1"/>
  <c r="I37" i="38" s="1"/>
  <c r="I37" i="39" s="1"/>
  <c r="I36" i="28"/>
  <c r="I36" i="29" s="1"/>
  <c r="I36" i="30" s="1"/>
  <c r="I36" i="31" s="1"/>
  <c r="I36" i="32" s="1"/>
  <c r="I36" i="33" s="1"/>
  <c r="I36" i="34" s="1"/>
  <c r="I36" i="35" s="1"/>
  <c r="I36" i="36" s="1"/>
  <c r="I36" i="37" s="1"/>
  <c r="I36" i="38" s="1"/>
  <c r="I36" i="39" s="1"/>
  <c r="I35" i="28"/>
  <c r="I35" i="29" s="1"/>
  <c r="I35" i="30" s="1"/>
  <c r="I35" i="31" s="1"/>
  <c r="I35" i="32" s="1"/>
  <c r="I35" i="33" s="1"/>
  <c r="I35" i="34" s="1"/>
  <c r="I35" i="35" s="1"/>
  <c r="I35" i="36" s="1"/>
  <c r="I35" i="37" s="1"/>
  <c r="I35" i="38" s="1"/>
  <c r="I35" i="39" s="1"/>
  <c r="I34" i="28"/>
  <c r="I34" i="29" s="1"/>
  <c r="I34" i="30" s="1"/>
  <c r="I34" i="31" s="1"/>
  <c r="I34" i="32" s="1"/>
  <c r="I34" i="33" s="1"/>
  <c r="I34" i="34" s="1"/>
  <c r="I34" i="35" s="1"/>
  <c r="I34" i="36" s="1"/>
  <c r="I34" i="37" s="1"/>
  <c r="I34" i="38" s="1"/>
  <c r="I34" i="39" s="1"/>
  <c r="I33" i="28"/>
  <c r="I33" i="29" s="1"/>
  <c r="I33" i="30" s="1"/>
  <c r="I33" i="31" s="1"/>
  <c r="I33" i="32" s="1"/>
  <c r="I33" i="33" s="1"/>
  <c r="I33" i="34" s="1"/>
  <c r="I33" i="35" s="1"/>
  <c r="I33" i="36" s="1"/>
  <c r="I33" i="37" s="1"/>
  <c r="I33" i="38" s="1"/>
  <c r="I33" i="39" s="1"/>
  <c r="I32" i="28"/>
  <c r="I32" i="29" s="1"/>
  <c r="I32" i="30" s="1"/>
  <c r="I32" i="31" s="1"/>
  <c r="I32" i="32" s="1"/>
  <c r="I32" i="33" s="1"/>
  <c r="I32" i="34" s="1"/>
  <c r="I32" i="35" s="1"/>
  <c r="I32" i="36" s="1"/>
  <c r="I32" i="37" s="1"/>
  <c r="I32" i="38" s="1"/>
  <c r="I32" i="39" s="1"/>
  <c r="I31" i="28"/>
  <c r="I31" i="29" s="1"/>
  <c r="I31" i="30" s="1"/>
  <c r="I31" i="31" s="1"/>
  <c r="I31" i="32" s="1"/>
  <c r="I31" i="33" s="1"/>
  <c r="I31" i="34" s="1"/>
  <c r="I31" i="35" s="1"/>
  <c r="I31" i="36" s="1"/>
  <c r="I31" i="37" s="1"/>
  <c r="I31" i="38" s="1"/>
  <c r="I31" i="39" s="1"/>
  <c r="I30" i="28"/>
  <c r="I30" i="29" s="1"/>
  <c r="I30" i="30" s="1"/>
  <c r="I30" i="31" s="1"/>
  <c r="I30" i="32" s="1"/>
  <c r="I30" i="33" s="1"/>
  <c r="I30" i="34" s="1"/>
  <c r="I30" i="35" s="1"/>
  <c r="I30" i="36" s="1"/>
  <c r="I30" i="37" s="1"/>
  <c r="I30" i="38" s="1"/>
  <c r="I30" i="39" s="1"/>
  <c r="I29" i="28"/>
  <c r="I29" i="29" s="1"/>
  <c r="I29" i="30" s="1"/>
  <c r="I29" i="31" s="1"/>
  <c r="I29" i="32" s="1"/>
  <c r="I29" i="33" s="1"/>
  <c r="I29" i="34" s="1"/>
  <c r="I29" i="35" s="1"/>
  <c r="I29" i="36" s="1"/>
  <c r="I29" i="37" s="1"/>
  <c r="I29" i="38" s="1"/>
  <c r="I29" i="39" s="1"/>
  <c r="I28" i="28"/>
  <c r="I28" i="29" s="1"/>
  <c r="I28" i="30" s="1"/>
  <c r="I28" i="31" s="1"/>
  <c r="I28" i="32" s="1"/>
  <c r="I28" i="33" s="1"/>
  <c r="I28" i="34" s="1"/>
  <c r="I28" i="35" s="1"/>
  <c r="I28" i="36" s="1"/>
  <c r="I28" i="37" s="1"/>
  <c r="I28" i="38" s="1"/>
  <c r="I28" i="39" s="1"/>
  <c r="I27" i="28"/>
  <c r="I27" i="29" s="1"/>
  <c r="I27" i="30" s="1"/>
  <c r="I27" i="31" s="1"/>
  <c r="I27" i="32" s="1"/>
  <c r="I27" i="33" s="1"/>
  <c r="I27" i="34" s="1"/>
  <c r="I27" i="35" s="1"/>
  <c r="I27" i="36" s="1"/>
  <c r="I27" i="37" s="1"/>
  <c r="I27" i="38" s="1"/>
  <c r="I27" i="39" s="1"/>
  <c r="I26" i="28"/>
  <c r="I26" i="29" s="1"/>
  <c r="I26" i="30" s="1"/>
  <c r="I26" i="31" s="1"/>
  <c r="I26" i="32" s="1"/>
  <c r="I26" i="33" s="1"/>
  <c r="I26" i="34" s="1"/>
  <c r="I26" i="35" s="1"/>
  <c r="I26" i="36" s="1"/>
  <c r="I26" i="37" s="1"/>
  <c r="I26" i="38" s="1"/>
  <c r="I26" i="39" s="1"/>
  <c r="I25" i="28"/>
  <c r="I25" i="29" s="1"/>
  <c r="I25" i="30" s="1"/>
  <c r="I25" i="31" s="1"/>
  <c r="I25" i="32" s="1"/>
  <c r="I25" i="33" s="1"/>
  <c r="I25" i="34" s="1"/>
  <c r="I25" i="35" s="1"/>
  <c r="I25" i="36" s="1"/>
  <c r="I25" i="37" s="1"/>
  <c r="I25" i="38" s="1"/>
  <c r="I25" i="39" s="1"/>
  <c r="I24" i="28"/>
  <c r="I24" i="29" s="1"/>
  <c r="I24" i="30" s="1"/>
  <c r="I24" i="31" s="1"/>
  <c r="I24" i="32" s="1"/>
  <c r="I24" i="33" s="1"/>
  <c r="I24" i="34" s="1"/>
  <c r="I24" i="35" s="1"/>
  <c r="I24" i="36" s="1"/>
  <c r="I24" i="37" s="1"/>
  <c r="I24" i="38" s="1"/>
  <c r="I24" i="39" s="1"/>
  <c r="I23" i="28"/>
  <c r="I23" i="29" s="1"/>
  <c r="I23" i="30" s="1"/>
  <c r="I23" i="31" s="1"/>
  <c r="I23" i="32" s="1"/>
  <c r="I23" i="33" s="1"/>
  <c r="I23" i="34" s="1"/>
  <c r="I23" i="35" s="1"/>
  <c r="I23" i="36" s="1"/>
  <c r="I23" i="37" s="1"/>
  <c r="I23" i="38" s="1"/>
  <c r="I23" i="39" s="1"/>
  <c r="I22" i="28"/>
  <c r="I22" i="29" s="1"/>
  <c r="I22" i="30" s="1"/>
  <c r="I22" i="31" s="1"/>
  <c r="I22" i="32" s="1"/>
  <c r="I22" i="33" s="1"/>
  <c r="I22" i="34" s="1"/>
  <c r="I22" i="35" s="1"/>
  <c r="I22" i="36" s="1"/>
  <c r="I22" i="37" s="1"/>
  <c r="I22" i="38" s="1"/>
  <c r="I22" i="39" s="1"/>
  <c r="I21" i="28"/>
  <c r="I21" i="29" s="1"/>
  <c r="I21" i="30" s="1"/>
  <c r="I21" i="31" s="1"/>
  <c r="I21" i="32" s="1"/>
  <c r="I21" i="33" s="1"/>
  <c r="I21" i="34" s="1"/>
  <c r="I21" i="35" s="1"/>
  <c r="I21" i="36" s="1"/>
  <c r="I21" i="37" s="1"/>
  <c r="I21" i="38" s="1"/>
  <c r="I21" i="39" s="1"/>
  <c r="I20" i="28"/>
  <c r="I20" i="29" s="1"/>
  <c r="I20" i="30" s="1"/>
  <c r="I20" i="31" s="1"/>
  <c r="I20" i="32" s="1"/>
  <c r="I20" i="33" s="1"/>
  <c r="I20" i="34" s="1"/>
  <c r="I20" i="35" s="1"/>
  <c r="I20" i="36" s="1"/>
  <c r="I20" i="37" s="1"/>
  <c r="I20" i="38" s="1"/>
  <c r="I20" i="39" s="1"/>
  <c r="I19" i="28"/>
  <c r="I19" i="29" s="1"/>
  <c r="I19" i="30" s="1"/>
  <c r="I19" i="31" s="1"/>
  <c r="I19" i="32" s="1"/>
  <c r="I19" i="33" s="1"/>
  <c r="I19" i="34" s="1"/>
  <c r="I19" i="35" s="1"/>
  <c r="I19" i="36" s="1"/>
  <c r="I19" i="37" s="1"/>
  <c r="I19" i="38" s="1"/>
  <c r="I19" i="39" s="1"/>
  <c r="I18" i="28"/>
  <c r="I18" i="29" s="1"/>
  <c r="I18" i="30" s="1"/>
  <c r="I18" i="31" s="1"/>
  <c r="I18" i="32" s="1"/>
  <c r="I18" i="33" s="1"/>
  <c r="I18" i="34" s="1"/>
  <c r="I18" i="35" s="1"/>
  <c r="I18" i="36" s="1"/>
  <c r="I18" i="37" s="1"/>
  <c r="I18" i="38" s="1"/>
  <c r="I18" i="39" s="1"/>
  <c r="I17" i="28"/>
  <c r="I17" i="29" s="1"/>
  <c r="I17" i="30" s="1"/>
  <c r="I17" i="31" s="1"/>
  <c r="I17" i="32" s="1"/>
  <c r="I17" i="33" s="1"/>
  <c r="I17" i="34" s="1"/>
  <c r="I17" i="35" s="1"/>
  <c r="I17" i="36" s="1"/>
  <c r="I17" i="37" s="1"/>
  <c r="I17" i="38" s="1"/>
  <c r="I17" i="39" s="1"/>
  <c r="I16" i="28"/>
  <c r="I16" i="29" s="1"/>
  <c r="I16" i="30" s="1"/>
  <c r="I16" i="31" s="1"/>
  <c r="I16" i="32" s="1"/>
  <c r="I16" i="33" s="1"/>
  <c r="I16" i="34" s="1"/>
  <c r="I16" i="35" s="1"/>
  <c r="I16" i="36" s="1"/>
  <c r="I16" i="37" s="1"/>
  <c r="I16" i="38" s="1"/>
  <c r="I16" i="39" s="1"/>
  <c r="I15" i="28"/>
  <c r="I15" i="29" s="1"/>
  <c r="I15" i="30" s="1"/>
  <c r="I15" i="31" s="1"/>
  <c r="I15" i="32" s="1"/>
  <c r="I15" i="33" s="1"/>
  <c r="I15" i="34" s="1"/>
  <c r="I15" i="35" s="1"/>
  <c r="I15" i="36" s="1"/>
  <c r="I15" i="37" s="1"/>
  <c r="I15" i="38" s="1"/>
  <c r="I15" i="39" s="1"/>
  <c r="I14" i="28"/>
  <c r="I14" i="29" s="1"/>
  <c r="I14" i="30" s="1"/>
  <c r="I14" i="31" s="1"/>
  <c r="I14" i="32" s="1"/>
  <c r="I14" i="33" s="1"/>
  <c r="I14" i="34" s="1"/>
  <c r="I14" i="35" s="1"/>
  <c r="I14" i="36" s="1"/>
  <c r="I14" i="37" s="1"/>
  <c r="I14" i="38" s="1"/>
  <c r="I14" i="39" s="1"/>
  <c r="I13" i="28"/>
  <c r="I13" i="29" s="1"/>
  <c r="I13" i="30" s="1"/>
  <c r="I13" i="31" s="1"/>
  <c r="I13" i="32" s="1"/>
  <c r="I13" i="33" s="1"/>
  <c r="I13" i="34" s="1"/>
  <c r="I13" i="35" s="1"/>
  <c r="I13" i="36" s="1"/>
  <c r="I13" i="37" s="1"/>
  <c r="I13" i="38" s="1"/>
  <c r="I13" i="39" s="1"/>
  <c r="I12" i="28"/>
  <c r="I12" i="29" s="1"/>
  <c r="I12" i="30" s="1"/>
  <c r="I12" i="31" s="1"/>
  <c r="I12" i="32" s="1"/>
  <c r="I12" i="33" s="1"/>
  <c r="I12" i="34" s="1"/>
  <c r="I12" i="35" s="1"/>
  <c r="I12" i="36" s="1"/>
  <c r="I12" i="37" s="1"/>
  <c r="I12" i="38" s="1"/>
  <c r="I12" i="39" s="1"/>
  <c r="I11" i="28"/>
  <c r="I11" i="29" s="1"/>
  <c r="I11" i="30" s="1"/>
  <c r="I11" i="31" s="1"/>
  <c r="I11" i="32" s="1"/>
  <c r="I11" i="33" s="1"/>
  <c r="I11" i="34" s="1"/>
  <c r="I11" i="35" s="1"/>
  <c r="I11" i="36" s="1"/>
  <c r="I11" i="37" s="1"/>
  <c r="I11" i="38" s="1"/>
  <c r="I11" i="39" s="1"/>
  <c r="I10" i="28"/>
  <c r="I10" i="29" s="1"/>
  <c r="I10" i="30" s="1"/>
  <c r="I10" i="31" s="1"/>
  <c r="I10" i="32" s="1"/>
  <c r="I10" i="33" s="1"/>
  <c r="I10" i="34" s="1"/>
  <c r="I10" i="35" s="1"/>
  <c r="I10" i="36" s="1"/>
  <c r="I10" i="37" s="1"/>
  <c r="I10" i="38" s="1"/>
  <c r="I10" i="39" s="1"/>
  <c r="I9" i="28"/>
  <c r="I9" i="29" s="1"/>
  <c r="I9" i="30" s="1"/>
  <c r="I9" i="31" s="1"/>
  <c r="I9" i="32" s="1"/>
  <c r="I9" i="33" s="1"/>
  <c r="I9" i="34" s="1"/>
  <c r="I9" i="35" s="1"/>
  <c r="I9" i="36" s="1"/>
  <c r="I9" i="37" s="1"/>
  <c r="I9" i="38" s="1"/>
  <c r="I9" i="39" s="1"/>
  <c r="I8" i="28"/>
  <c r="I8" i="29" s="1"/>
  <c r="I8" i="30" s="1"/>
  <c r="I8" i="31" s="1"/>
  <c r="I8" i="32" s="1"/>
  <c r="I8" i="33" s="1"/>
  <c r="I8" i="34" s="1"/>
  <c r="I8" i="35" s="1"/>
  <c r="I8" i="36" s="1"/>
  <c r="I8" i="37" s="1"/>
  <c r="I8" i="38" s="1"/>
  <c r="I8" i="39" s="1"/>
  <c r="I7" i="28"/>
  <c r="I7" i="29" s="1"/>
  <c r="I7" i="30" s="1"/>
  <c r="I7" i="31" s="1"/>
  <c r="I7" i="32" s="1"/>
  <c r="I7" i="33" s="1"/>
  <c r="I7" i="34" s="1"/>
  <c r="I7" i="35" s="1"/>
  <c r="I7" i="36" s="1"/>
  <c r="I7" i="37" s="1"/>
  <c r="I7" i="38" s="1"/>
  <c r="I7" i="39" s="1"/>
  <c r="I6" i="28"/>
  <c r="I6" i="29" s="1"/>
  <c r="I6" i="30" s="1"/>
  <c r="I6" i="31" s="1"/>
  <c r="I6" i="32" s="1"/>
  <c r="I6" i="33" s="1"/>
  <c r="I6" i="34" s="1"/>
  <c r="I6" i="35" s="1"/>
  <c r="I6" i="36" s="1"/>
  <c r="I6" i="37" s="1"/>
  <c r="I6" i="38" s="1"/>
  <c r="I6" i="39" s="1"/>
  <c r="I5" i="28"/>
  <c r="I5" i="29" s="1"/>
  <c r="I5" i="30" s="1"/>
  <c r="I5" i="31" s="1"/>
  <c r="I5" i="32" s="1"/>
  <c r="I5" i="33" s="1"/>
  <c r="I5" i="34" s="1"/>
  <c r="I5" i="35" s="1"/>
  <c r="I5" i="36" s="1"/>
  <c r="I5" i="37" s="1"/>
  <c r="I5" i="38" s="1"/>
  <c r="I5" i="39" s="1"/>
  <c r="I4" i="28"/>
  <c r="I4" i="29" s="1"/>
  <c r="I4" i="30" s="1"/>
  <c r="I4" i="31" s="1"/>
  <c r="I4" i="32" s="1"/>
  <c r="I4" i="33" s="1"/>
  <c r="I4" i="34" s="1"/>
  <c r="I4" i="35" s="1"/>
  <c r="I4" i="36" s="1"/>
  <c r="I4" i="37" s="1"/>
  <c r="I4" i="38" s="1"/>
  <c r="I4" i="39" s="1"/>
  <c r="W130" i="27"/>
  <c r="V130"/>
  <c r="U130"/>
  <c r="S130"/>
  <c r="R130"/>
  <c r="Q130"/>
  <c r="O130"/>
  <c r="N130"/>
  <c r="M130"/>
  <c r="K130"/>
  <c r="J130"/>
  <c r="I130"/>
  <c r="W129"/>
  <c r="V129"/>
  <c r="U129"/>
  <c r="S129"/>
  <c r="R129"/>
  <c r="Q129"/>
  <c r="O129"/>
  <c r="N129"/>
  <c r="M129"/>
  <c r="K129"/>
  <c r="J129"/>
  <c r="I129"/>
  <c r="W128"/>
  <c r="V128"/>
  <c r="U128"/>
  <c r="S128"/>
  <c r="R128"/>
  <c r="Q128"/>
  <c r="O128"/>
  <c r="N128"/>
  <c r="M128"/>
  <c r="K128"/>
  <c r="J128"/>
  <c r="I128"/>
  <c r="W127"/>
  <c r="V127"/>
  <c r="U127"/>
  <c r="S127"/>
  <c r="R127"/>
  <c r="Q127"/>
  <c r="O127"/>
  <c r="N127"/>
  <c r="M127"/>
  <c r="K127"/>
  <c r="J127"/>
  <c r="I127"/>
  <c r="W126"/>
  <c r="V126"/>
  <c r="U126"/>
  <c r="S126"/>
  <c r="R126"/>
  <c r="Q126"/>
  <c r="O126"/>
  <c r="N126"/>
  <c r="M126"/>
  <c r="K126"/>
  <c r="J126"/>
  <c r="I126"/>
  <c r="W125"/>
  <c r="V125"/>
  <c r="U125"/>
  <c r="S125"/>
  <c r="R125"/>
  <c r="Q125"/>
  <c r="O125"/>
  <c r="N125"/>
  <c r="M125"/>
  <c r="K125"/>
  <c r="J125"/>
  <c r="I125"/>
  <c r="W124"/>
  <c r="V124"/>
  <c r="U124"/>
  <c r="S124"/>
  <c r="R124"/>
  <c r="Q124"/>
  <c r="O124"/>
  <c r="N124"/>
  <c r="M124"/>
  <c r="K124"/>
  <c r="J124"/>
  <c r="I124"/>
  <c r="W123"/>
  <c r="V123"/>
  <c r="U123"/>
  <c r="S123"/>
  <c r="R123"/>
  <c r="Q123"/>
  <c r="O123"/>
  <c r="N123"/>
  <c r="M123"/>
  <c r="K123"/>
  <c r="J123"/>
  <c r="I123"/>
  <c r="W122"/>
  <c r="V122"/>
  <c r="U122"/>
  <c r="S122"/>
  <c r="R122"/>
  <c r="Q122"/>
  <c r="O122"/>
  <c r="N122"/>
  <c r="M122"/>
  <c r="K122"/>
  <c r="J122"/>
  <c r="I122"/>
  <c r="W121"/>
  <c r="V121"/>
  <c r="U121"/>
  <c r="S121"/>
  <c r="R121"/>
  <c r="Q121"/>
  <c r="O121"/>
  <c r="N121"/>
  <c r="M121"/>
  <c r="K121"/>
  <c r="J121"/>
  <c r="I121"/>
  <c r="W120"/>
  <c r="V120"/>
  <c r="U120"/>
  <c r="S120"/>
  <c r="R120"/>
  <c r="Q120"/>
  <c r="O120"/>
  <c r="N120"/>
  <c r="M120"/>
  <c r="K120"/>
  <c r="J120"/>
  <c r="I120"/>
  <c r="W119"/>
  <c r="V119"/>
  <c r="U119"/>
  <c r="S119"/>
  <c r="R119"/>
  <c r="Q119"/>
  <c r="O119"/>
  <c r="N119"/>
  <c r="M119"/>
  <c r="K119"/>
  <c r="J119"/>
  <c r="I119"/>
  <c r="W118"/>
  <c r="V118"/>
  <c r="U118"/>
  <c r="S118"/>
  <c r="R118"/>
  <c r="Q118"/>
  <c r="O118"/>
  <c r="N118"/>
  <c r="M118"/>
  <c r="K118"/>
  <c r="J118"/>
  <c r="I118"/>
  <c r="W117"/>
  <c r="V117"/>
  <c r="U117"/>
  <c r="S117"/>
  <c r="R117"/>
  <c r="Q117"/>
  <c r="O117"/>
  <c r="N117"/>
  <c r="M117"/>
  <c r="K117"/>
  <c r="J117"/>
  <c r="I117"/>
  <c r="W116"/>
  <c r="V116"/>
  <c r="U116"/>
  <c r="S116"/>
  <c r="R116"/>
  <c r="Q116"/>
  <c r="O116"/>
  <c r="N116"/>
  <c r="M116"/>
  <c r="K116"/>
  <c r="J116"/>
  <c r="I116"/>
  <c r="W115"/>
  <c r="V115"/>
  <c r="U115"/>
  <c r="S115"/>
  <c r="R115"/>
  <c r="Q115"/>
  <c r="O115"/>
  <c r="N115"/>
  <c r="M115"/>
  <c r="K115"/>
  <c r="J115"/>
  <c r="I115"/>
  <c r="W114"/>
  <c r="V114"/>
  <c r="U114"/>
  <c r="S114"/>
  <c r="R114"/>
  <c r="Q114"/>
  <c r="O114"/>
  <c r="N114"/>
  <c r="M114"/>
  <c r="K114"/>
  <c r="J114"/>
  <c r="I114"/>
  <c r="W113"/>
  <c r="V113"/>
  <c r="U113"/>
  <c r="S113"/>
  <c r="R113"/>
  <c r="Q113"/>
  <c r="O113"/>
  <c r="N113"/>
  <c r="M113"/>
  <c r="K113"/>
  <c r="J113"/>
  <c r="I113"/>
  <c r="W112"/>
  <c r="V112"/>
  <c r="U112"/>
  <c r="S112"/>
  <c r="R112"/>
  <c r="Q112"/>
  <c r="O112"/>
  <c r="N112"/>
  <c r="M112"/>
  <c r="K112"/>
  <c r="J112"/>
  <c r="I112"/>
  <c r="W111"/>
  <c r="V111"/>
  <c r="U111"/>
  <c r="S111"/>
  <c r="R111"/>
  <c r="Q111"/>
  <c r="O111"/>
  <c r="N111"/>
  <c r="M111"/>
  <c r="K111"/>
  <c r="J111"/>
  <c r="I111"/>
  <c r="W110"/>
  <c r="V110"/>
  <c r="U110"/>
  <c r="S110"/>
  <c r="R110"/>
  <c r="Q110"/>
  <c r="O110"/>
  <c r="N110"/>
  <c r="M110"/>
  <c r="K110"/>
  <c r="J110"/>
  <c r="I110"/>
  <c r="W109"/>
  <c r="V109"/>
  <c r="U109"/>
  <c r="S109"/>
  <c r="R109"/>
  <c r="Q109"/>
  <c r="O109"/>
  <c r="N109"/>
  <c r="M109"/>
  <c r="K109"/>
  <c r="J109"/>
  <c r="I109"/>
  <c r="W108"/>
  <c r="V108"/>
  <c r="U108"/>
  <c r="S108"/>
  <c r="R108"/>
  <c r="Q108"/>
  <c r="O108"/>
  <c r="N108"/>
  <c r="M108"/>
  <c r="K108"/>
  <c r="J108"/>
  <c r="I108"/>
  <c r="W107"/>
  <c r="V107"/>
  <c r="U107"/>
  <c r="S107"/>
  <c r="R107"/>
  <c r="Q107"/>
  <c r="O107"/>
  <c r="N107"/>
  <c r="M107"/>
  <c r="K107"/>
  <c r="J107"/>
  <c r="I107"/>
  <c r="W106"/>
  <c r="V106"/>
  <c r="U106"/>
  <c r="S106"/>
  <c r="R106"/>
  <c r="Q106"/>
  <c r="O106"/>
  <c r="N106"/>
  <c r="M106"/>
  <c r="K106"/>
  <c r="J106"/>
  <c r="I106"/>
  <c r="W105"/>
  <c r="V105"/>
  <c r="U105"/>
  <c r="S105"/>
  <c r="R105"/>
  <c r="Q105"/>
  <c r="O105"/>
  <c r="N105"/>
  <c r="M105"/>
  <c r="K105"/>
  <c r="J105"/>
  <c r="I105"/>
  <c r="W104"/>
  <c r="V104"/>
  <c r="U104"/>
  <c r="S104"/>
  <c r="R104"/>
  <c r="Q104"/>
  <c r="O104"/>
  <c r="N104"/>
  <c r="M104"/>
  <c r="K104"/>
  <c r="J104"/>
  <c r="I104"/>
  <c r="W103"/>
  <c r="V103"/>
  <c r="U103"/>
  <c r="S103"/>
  <c r="R103"/>
  <c r="Q103"/>
  <c r="O103"/>
  <c r="N103"/>
  <c r="M103"/>
  <c r="K103"/>
  <c r="J103"/>
  <c r="I103"/>
  <c r="W102"/>
  <c r="V102"/>
  <c r="U102"/>
  <c r="S102"/>
  <c r="R102"/>
  <c r="Q102"/>
  <c r="O102"/>
  <c r="N102"/>
  <c r="M102"/>
  <c r="K102"/>
  <c r="J102"/>
  <c r="I102"/>
  <c r="W101"/>
  <c r="V101"/>
  <c r="U101"/>
  <c r="S101"/>
  <c r="R101"/>
  <c r="Q101"/>
  <c r="O101"/>
  <c r="N101"/>
  <c r="M101"/>
  <c r="K101"/>
  <c r="J101"/>
  <c r="I101"/>
  <c r="W100"/>
  <c r="V100"/>
  <c r="U100"/>
  <c r="S100"/>
  <c r="R100"/>
  <c r="Q100"/>
  <c r="O100"/>
  <c r="N100"/>
  <c r="M100"/>
  <c r="K100"/>
  <c r="J100"/>
  <c r="I100"/>
  <c r="W99"/>
  <c r="V99"/>
  <c r="U99"/>
  <c r="S99"/>
  <c r="R99"/>
  <c r="Q99"/>
  <c r="O99"/>
  <c r="N99"/>
  <c r="M99"/>
  <c r="K99"/>
  <c r="J99"/>
  <c r="I99"/>
  <c r="W98"/>
  <c r="V98"/>
  <c r="U98"/>
  <c r="S98"/>
  <c r="R98"/>
  <c r="Q98"/>
  <c r="O98"/>
  <c r="N98"/>
  <c r="M98"/>
  <c r="K98"/>
  <c r="J98"/>
  <c r="I98"/>
  <c r="W97"/>
  <c r="V97"/>
  <c r="U97"/>
  <c r="S97"/>
  <c r="R97"/>
  <c r="Q97"/>
  <c r="O97"/>
  <c r="N97"/>
  <c r="M97"/>
  <c r="K97"/>
  <c r="J97"/>
  <c r="I97"/>
  <c r="W96"/>
  <c r="V96"/>
  <c r="U96"/>
  <c r="S96"/>
  <c r="R96"/>
  <c r="Q96"/>
  <c r="O96"/>
  <c r="N96"/>
  <c r="M96"/>
  <c r="K96"/>
  <c r="J96"/>
  <c r="I96"/>
  <c r="W95"/>
  <c r="V95"/>
  <c r="U95"/>
  <c r="S95"/>
  <c r="R95"/>
  <c r="Q95"/>
  <c r="O95"/>
  <c r="N95"/>
  <c r="M95"/>
  <c r="K95"/>
  <c r="J95"/>
  <c r="I95"/>
  <c r="W94"/>
  <c r="V94"/>
  <c r="U94"/>
  <c r="S94"/>
  <c r="R94"/>
  <c r="Q94"/>
  <c r="O94"/>
  <c r="N94"/>
  <c r="M94"/>
  <c r="K94"/>
  <c r="J94"/>
  <c r="I94"/>
  <c r="W93"/>
  <c r="V93"/>
  <c r="U93"/>
  <c r="S93"/>
  <c r="R93"/>
  <c r="Q93"/>
  <c r="O93"/>
  <c r="N93"/>
  <c r="M93"/>
  <c r="K93"/>
  <c r="J93"/>
  <c r="I93"/>
  <c r="W92"/>
  <c r="V92"/>
  <c r="U92"/>
  <c r="S92"/>
  <c r="R92"/>
  <c r="Q92"/>
  <c r="O92"/>
  <c r="N92"/>
  <c r="M92"/>
  <c r="K92"/>
  <c r="J92"/>
  <c r="I92"/>
  <c r="W91"/>
  <c r="V91"/>
  <c r="U91"/>
  <c r="S91"/>
  <c r="R91"/>
  <c r="Q91"/>
  <c r="O91"/>
  <c r="N91"/>
  <c r="M91"/>
  <c r="K91"/>
  <c r="J91"/>
  <c r="I91"/>
  <c r="W90"/>
  <c r="V90"/>
  <c r="U90"/>
  <c r="S90"/>
  <c r="R90"/>
  <c r="Q90"/>
  <c r="O90"/>
  <c r="N90"/>
  <c r="M90"/>
  <c r="K90"/>
  <c r="J90"/>
  <c r="I90"/>
  <c r="W89"/>
  <c r="V89"/>
  <c r="U89"/>
  <c r="S89"/>
  <c r="R89"/>
  <c r="Q89"/>
  <c r="O89"/>
  <c r="N89"/>
  <c r="M89"/>
  <c r="K89"/>
  <c r="J89"/>
  <c r="I89"/>
  <c r="W88"/>
  <c r="V88"/>
  <c r="U88"/>
  <c r="S88"/>
  <c r="R88"/>
  <c r="Q88"/>
  <c r="O88"/>
  <c r="N88"/>
  <c r="M88"/>
  <c r="K88"/>
  <c r="J88"/>
  <c r="I88"/>
  <c r="W87"/>
  <c r="V87"/>
  <c r="U87"/>
  <c r="S87"/>
  <c r="R87"/>
  <c r="Q87"/>
  <c r="O87"/>
  <c r="N87"/>
  <c r="M87"/>
  <c r="K87"/>
  <c r="J87"/>
  <c r="I87"/>
  <c r="W86"/>
  <c r="V86"/>
  <c r="U86"/>
  <c r="S86"/>
  <c r="R86"/>
  <c r="Q86"/>
  <c r="O86"/>
  <c r="N86"/>
  <c r="M86"/>
  <c r="K86"/>
  <c r="J86"/>
  <c r="I86"/>
  <c r="W85"/>
  <c r="V85"/>
  <c r="U85"/>
  <c r="S85"/>
  <c r="R85"/>
  <c r="Q85"/>
  <c r="O85"/>
  <c r="N85"/>
  <c r="M85"/>
  <c r="K85"/>
  <c r="J85"/>
  <c r="I85"/>
  <c r="W84"/>
  <c r="V84"/>
  <c r="U84"/>
  <c r="S84"/>
  <c r="R84"/>
  <c r="Q84"/>
  <c r="O84"/>
  <c r="N84"/>
  <c r="M84"/>
  <c r="K84"/>
  <c r="J84"/>
  <c r="I84"/>
  <c r="W83"/>
  <c r="V83"/>
  <c r="U83"/>
  <c r="S83"/>
  <c r="R83"/>
  <c r="Q83"/>
  <c r="O83"/>
  <c r="N83"/>
  <c r="M83"/>
  <c r="K83"/>
  <c r="J83"/>
  <c r="I83"/>
  <c r="W82"/>
  <c r="V82"/>
  <c r="U82"/>
  <c r="S82"/>
  <c r="R82"/>
  <c r="Q82"/>
  <c r="O82"/>
  <c r="N82"/>
  <c r="M82"/>
  <c r="K82"/>
  <c r="J82"/>
  <c r="I82"/>
  <c r="W81"/>
  <c r="V81"/>
  <c r="U81"/>
  <c r="S81"/>
  <c r="R81"/>
  <c r="Q81"/>
  <c r="O81"/>
  <c r="N81"/>
  <c r="M81"/>
  <c r="K81"/>
  <c r="J81"/>
  <c r="I81"/>
  <c r="W80"/>
  <c r="V80"/>
  <c r="U80"/>
  <c r="S80"/>
  <c r="R80"/>
  <c r="Q80"/>
  <c r="O80"/>
  <c r="N80"/>
  <c r="M80"/>
  <c r="K80"/>
  <c r="J80"/>
  <c r="I80"/>
  <c r="W79"/>
  <c r="V79"/>
  <c r="U79"/>
  <c r="S79"/>
  <c r="R79"/>
  <c r="Q79"/>
  <c r="O79"/>
  <c r="N79"/>
  <c r="M79"/>
  <c r="K79"/>
  <c r="J79"/>
  <c r="I79"/>
  <c r="W78"/>
  <c r="V78"/>
  <c r="U78"/>
  <c r="S78"/>
  <c r="R78"/>
  <c r="Q78"/>
  <c r="O78"/>
  <c r="N78"/>
  <c r="M78"/>
  <c r="K78"/>
  <c r="J78"/>
  <c r="I78"/>
  <c r="W77"/>
  <c r="V77"/>
  <c r="U77"/>
  <c r="S77"/>
  <c r="R77"/>
  <c r="Q77"/>
  <c r="O77"/>
  <c r="N77"/>
  <c r="M77"/>
  <c r="K77"/>
  <c r="J77"/>
  <c r="W76"/>
  <c r="V76"/>
  <c r="U76"/>
  <c r="S76"/>
  <c r="R76"/>
  <c r="Q76"/>
  <c r="O76"/>
  <c r="N76"/>
  <c r="M76"/>
  <c r="K76"/>
  <c r="J76"/>
  <c r="I76"/>
  <c r="W75"/>
  <c r="V75"/>
  <c r="U75"/>
  <c r="S75"/>
  <c r="R75"/>
  <c r="Q75"/>
  <c r="O75"/>
  <c r="N75"/>
  <c r="M75"/>
  <c r="K75"/>
  <c r="J75"/>
  <c r="I75"/>
  <c r="W74"/>
  <c r="V74"/>
  <c r="U74"/>
  <c r="S74"/>
  <c r="R74"/>
  <c r="Q74"/>
  <c r="O74"/>
  <c r="N74"/>
  <c r="M74"/>
  <c r="K74"/>
  <c r="J74"/>
  <c r="I74"/>
  <c r="W73"/>
  <c r="V73"/>
  <c r="U73"/>
  <c r="S73"/>
  <c r="R73"/>
  <c r="Q73"/>
  <c r="O73"/>
  <c r="N73"/>
  <c r="M73"/>
  <c r="K73"/>
  <c r="J73"/>
  <c r="I73"/>
  <c r="W72"/>
  <c r="V72"/>
  <c r="U72"/>
  <c r="S72"/>
  <c r="R72"/>
  <c r="Q72"/>
  <c r="O72"/>
  <c r="N72"/>
  <c r="M72"/>
  <c r="K72"/>
  <c r="J72"/>
  <c r="I72"/>
  <c r="W71"/>
  <c r="V71"/>
  <c r="U71"/>
  <c r="S71"/>
  <c r="R71"/>
  <c r="Q71"/>
  <c r="O71"/>
  <c r="N71"/>
  <c r="M71"/>
  <c r="K71"/>
  <c r="J71"/>
  <c r="I71"/>
  <c r="W70"/>
  <c r="V70"/>
  <c r="U70"/>
  <c r="S70"/>
  <c r="R70"/>
  <c r="Q70"/>
  <c r="O70"/>
  <c r="N70"/>
  <c r="M70"/>
  <c r="K70"/>
  <c r="J70"/>
  <c r="I70"/>
  <c r="W69"/>
  <c r="V69"/>
  <c r="U69"/>
  <c r="S69"/>
  <c r="R69"/>
  <c r="Q69"/>
  <c r="O69"/>
  <c r="N69"/>
  <c r="M69"/>
  <c r="K69"/>
  <c r="J69"/>
  <c r="I69"/>
  <c r="W68"/>
  <c r="V68"/>
  <c r="U68"/>
  <c r="S68"/>
  <c r="R68"/>
  <c r="Q68"/>
  <c r="O68"/>
  <c r="N68"/>
  <c r="M68"/>
  <c r="K68"/>
  <c r="J68"/>
  <c r="I68"/>
  <c r="W67"/>
  <c r="V67"/>
  <c r="U67"/>
  <c r="S67"/>
  <c r="R67"/>
  <c r="Q67"/>
  <c r="O67"/>
  <c r="N67"/>
  <c r="M67"/>
  <c r="K67"/>
  <c r="J67"/>
  <c r="I67"/>
  <c r="W66"/>
  <c r="V66"/>
  <c r="U66"/>
  <c r="S66"/>
  <c r="R66"/>
  <c r="Q66"/>
  <c r="O66"/>
  <c r="N66"/>
  <c r="M66"/>
  <c r="K66"/>
  <c r="J66"/>
  <c r="I66"/>
  <c r="W65"/>
  <c r="V65"/>
  <c r="U65"/>
  <c r="S65"/>
  <c r="R65"/>
  <c r="Q65"/>
  <c r="O65"/>
  <c r="N65"/>
  <c r="M65"/>
  <c r="K65"/>
  <c r="J65"/>
  <c r="I65"/>
  <c r="W64"/>
  <c r="V64"/>
  <c r="U64"/>
  <c r="S64"/>
  <c r="R64"/>
  <c r="Q64"/>
  <c r="O64"/>
  <c r="N64"/>
  <c r="M64"/>
  <c r="K64"/>
  <c r="J64"/>
  <c r="I64"/>
  <c r="W63"/>
  <c r="V63"/>
  <c r="U63"/>
  <c r="S63"/>
  <c r="R63"/>
  <c r="Q63"/>
  <c r="O63"/>
  <c r="N63"/>
  <c r="M63"/>
  <c r="K63"/>
  <c r="J63"/>
  <c r="I63"/>
  <c r="W62"/>
  <c r="V62"/>
  <c r="U62"/>
  <c r="S62"/>
  <c r="R62"/>
  <c r="Q62"/>
  <c r="O62"/>
  <c r="N62"/>
  <c r="M62"/>
  <c r="K62"/>
  <c r="J62"/>
  <c r="I62"/>
  <c r="W61"/>
  <c r="V61"/>
  <c r="U61"/>
  <c r="S61"/>
  <c r="R61"/>
  <c r="Q61"/>
  <c r="O61"/>
  <c r="N61"/>
  <c r="M61"/>
  <c r="K61"/>
  <c r="J61"/>
  <c r="I61"/>
  <c r="W60"/>
  <c r="V60"/>
  <c r="U60"/>
  <c r="S60"/>
  <c r="R60"/>
  <c r="Q60"/>
  <c r="O60"/>
  <c r="N60"/>
  <c r="M60"/>
  <c r="K60"/>
  <c r="J60"/>
  <c r="I60"/>
  <c r="W59"/>
  <c r="V59"/>
  <c r="U59"/>
  <c r="S59"/>
  <c r="R59"/>
  <c r="Q59"/>
  <c r="O59"/>
  <c r="N59"/>
  <c r="M59"/>
  <c r="K59"/>
  <c r="J59"/>
  <c r="I59"/>
  <c r="W58"/>
  <c r="V58"/>
  <c r="U58"/>
  <c r="S58"/>
  <c r="R58"/>
  <c r="Q58"/>
  <c r="O58"/>
  <c r="N58"/>
  <c r="M58"/>
  <c r="K58"/>
  <c r="J58"/>
  <c r="I58"/>
  <c r="W57"/>
  <c r="V57"/>
  <c r="U57"/>
  <c r="S57"/>
  <c r="R57"/>
  <c r="Q57"/>
  <c r="O57"/>
  <c r="N57"/>
  <c r="M57"/>
  <c r="K57"/>
  <c r="J57"/>
  <c r="I57"/>
  <c r="W56"/>
  <c r="V56"/>
  <c r="U56"/>
  <c r="S56"/>
  <c r="R56"/>
  <c r="Q56"/>
  <c r="O56"/>
  <c r="N56"/>
  <c r="M56"/>
  <c r="K56"/>
  <c r="J56"/>
  <c r="I56"/>
  <c r="W55"/>
  <c r="V55"/>
  <c r="U55"/>
  <c r="S55"/>
  <c r="R55"/>
  <c r="Q55"/>
  <c r="O55"/>
  <c r="N55"/>
  <c r="M55"/>
  <c r="K55"/>
  <c r="J55"/>
  <c r="I55"/>
  <c r="W54"/>
  <c r="V54"/>
  <c r="U54"/>
  <c r="S54"/>
  <c r="R54"/>
  <c r="Q54"/>
  <c r="O54"/>
  <c r="N54"/>
  <c r="M54"/>
  <c r="K54"/>
  <c r="J54"/>
  <c r="I54"/>
  <c r="W53"/>
  <c r="V53"/>
  <c r="U53"/>
  <c r="S53"/>
  <c r="R53"/>
  <c r="Q53"/>
  <c r="O53"/>
  <c r="N53"/>
  <c r="M53"/>
  <c r="K53"/>
  <c r="J53"/>
  <c r="I53"/>
  <c r="W52"/>
  <c r="V52"/>
  <c r="U52"/>
  <c r="S52"/>
  <c r="R52"/>
  <c r="Q52"/>
  <c r="O52"/>
  <c r="N52"/>
  <c r="M52"/>
  <c r="K52"/>
  <c r="J52"/>
  <c r="I52"/>
  <c r="W51"/>
  <c r="V51"/>
  <c r="U51"/>
  <c r="S51"/>
  <c r="R51"/>
  <c r="Q51"/>
  <c r="O51"/>
  <c r="N51"/>
  <c r="M51"/>
  <c r="K51"/>
  <c r="J51"/>
  <c r="I51"/>
  <c r="W50"/>
  <c r="V50"/>
  <c r="U50"/>
  <c r="S50"/>
  <c r="R50"/>
  <c r="Q50"/>
  <c r="O50"/>
  <c r="N50"/>
  <c r="M50"/>
  <c r="K50"/>
  <c r="J50"/>
  <c r="I50"/>
  <c r="W49"/>
  <c r="V49"/>
  <c r="U49"/>
  <c r="S49"/>
  <c r="R49"/>
  <c r="Q49"/>
  <c r="O49"/>
  <c r="N49"/>
  <c r="M49"/>
  <c r="K49"/>
  <c r="J49"/>
  <c r="I49"/>
  <c r="W48"/>
  <c r="V48"/>
  <c r="U48"/>
  <c r="S48"/>
  <c r="R48"/>
  <c r="Q48"/>
  <c r="O48"/>
  <c r="N48"/>
  <c r="M48"/>
  <c r="K48"/>
  <c r="J48"/>
  <c r="I48"/>
  <c r="W47"/>
  <c r="V47"/>
  <c r="U47"/>
  <c r="S47"/>
  <c r="R47"/>
  <c r="Q47"/>
  <c r="O47"/>
  <c r="N47"/>
  <c r="M47"/>
  <c r="K47"/>
  <c r="J47"/>
  <c r="I47"/>
  <c r="W46"/>
  <c r="V46"/>
  <c r="U46"/>
  <c r="S46"/>
  <c r="R46"/>
  <c r="Q46"/>
  <c r="O46"/>
  <c r="N46"/>
  <c r="M46"/>
  <c r="K46"/>
  <c r="J46"/>
  <c r="I46"/>
  <c r="W45"/>
  <c r="V45"/>
  <c r="U45"/>
  <c r="S45"/>
  <c r="R45"/>
  <c r="Q45"/>
  <c r="O45"/>
  <c r="N45"/>
  <c r="M45"/>
  <c r="K45"/>
  <c r="J45"/>
  <c r="I45"/>
  <c r="W44"/>
  <c r="V44"/>
  <c r="U44"/>
  <c r="S44"/>
  <c r="R44"/>
  <c r="Q44"/>
  <c r="O44"/>
  <c r="N44"/>
  <c r="M44"/>
  <c r="K44"/>
  <c r="J44"/>
  <c r="I44"/>
  <c r="W43"/>
  <c r="V43"/>
  <c r="U43"/>
  <c r="S43"/>
  <c r="R43"/>
  <c r="Q43"/>
  <c r="O43"/>
  <c r="N43"/>
  <c r="M43"/>
  <c r="K43"/>
  <c r="J43"/>
  <c r="I43"/>
  <c r="W42"/>
  <c r="V42"/>
  <c r="U42"/>
  <c r="S42"/>
  <c r="R42"/>
  <c r="Q42"/>
  <c r="O42"/>
  <c r="N42"/>
  <c r="M42"/>
  <c r="K42"/>
  <c r="J42"/>
  <c r="I42"/>
  <c r="W41"/>
  <c r="V41"/>
  <c r="U41"/>
  <c r="S41"/>
  <c r="R41"/>
  <c r="Q41"/>
  <c r="O41"/>
  <c r="N41"/>
  <c r="M41"/>
  <c r="K41"/>
  <c r="J41"/>
  <c r="I41"/>
  <c r="W40"/>
  <c r="V40"/>
  <c r="U40"/>
  <c r="S40"/>
  <c r="R40"/>
  <c r="Q40"/>
  <c r="O40"/>
  <c r="N40"/>
  <c r="M40"/>
  <c r="K40"/>
  <c r="J40"/>
  <c r="I40"/>
  <c r="W39"/>
  <c r="V39"/>
  <c r="U39"/>
  <c r="S39"/>
  <c r="R39"/>
  <c r="Q39"/>
  <c r="O39"/>
  <c r="N39"/>
  <c r="M39"/>
  <c r="K39"/>
  <c r="J39"/>
  <c r="I39"/>
  <c r="W38"/>
  <c r="V38"/>
  <c r="U38"/>
  <c r="S38"/>
  <c r="R38"/>
  <c r="Q38"/>
  <c r="O38"/>
  <c r="N38"/>
  <c r="M38"/>
  <c r="K38"/>
  <c r="J38"/>
  <c r="I38"/>
  <c r="W37"/>
  <c r="V37"/>
  <c r="U37"/>
  <c r="S37"/>
  <c r="R37"/>
  <c r="Q37"/>
  <c r="O37"/>
  <c r="N37"/>
  <c r="M37"/>
  <c r="K37"/>
  <c r="J37"/>
  <c r="I37"/>
  <c r="W36"/>
  <c r="V36"/>
  <c r="U36"/>
  <c r="S36"/>
  <c r="R36"/>
  <c r="Q36"/>
  <c r="O36"/>
  <c r="N36"/>
  <c r="M36"/>
  <c r="K36"/>
  <c r="J36"/>
  <c r="I36"/>
  <c r="W35"/>
  <c r="V35"/>
  <c r="U35"/>
  <c r="S35"/>
  <c r="R35"/>
  <c r="Q35"/>
  <c r="O35"/>
  <c r="N35"/>
  <c r="M35"/>
  <c r="K35"/>
  <c r="J35"/>
  <c r="I35"/>
  <c r="W34"/>
  <c r="V34"/>
  <c r="U34"/>
  <c r="S34"/>
  <c r="R34"/>
  <c r="Q34"/>
  <c r="O34"/>
  <c r="N34"/>
  <c r="M34"/>
  <c r="K34"/>
  <c r="J34"/>
  <c r="I34"/>
  <c r="W33"/>
  <c r="V33"/>
  <c r="U33"/>
  <c r="S33"/>
  <c r="R33"/>
  <c r="Q33"/>
  <c r="O33"/>
  <c r="N33"/>
  <c r="M33"/>
  <c r="K33"/>
  <c r="J33"/>
  <c r="I33"/>
  <c r="W32"/>
  <c r="V32"/>
  <c r="U32"/>
  <c r="S32"/>
  <c r="R32"/>
  <c r="Q32"/>
  <c r="O32"/>
  <c r="N32"/>
  <c r="M32"/>
  <c r="K32"/>
  <c r="J32"/>
  <c r="I32"/>
  <c r="W31"/>
  <c r="V31"/>
  <c r="U31"/>
  <c r="S31"/>
  <c r="R31"/>
  <c r="Q31"/>
  <c r="O31"/>
  <c r="N31"/>
  <c r="M31"/>
  <c r="K31"/>
  <c r="J31"/>
  <c r="I31"/>
  <c r="W30"/>
  <c r="V30"/>
  <c r="U30"/>
  <c r="S30"/>
  <c r="R30"/>
  <c r="Q30"/>
  <c r="O30"/>
  <c r="N30"/>
  <c r="M30"/>
  <c r="K30"/>
  <c r="J30"/>
  <c r="I30"/>
  <c r="W29"/>
  <c r="V29"/>
  <c r="U29"/>
  <c r="S29"/>
  <c r="R29"/>
  <c r="Q29"/>
  <c r="O29"/>
  <c r="N29"/>
  <c r="M29"/>
  <c r="K29"/>
  <c r="J29"/>
  <c r="I29"/>
  <c r="W28"/>
  <c r="V28"/>
  <c r="U28"/>
  <c r="S28"/>
  <c r="R28"/>
  <c r="Q28"/>
  <c r="O28"/>
  <c r="N28"/>
  <c r="M28"/>
  <c r="K28"/>
  <c r="J28"/>
  <c r="I28"/>
  <c r="W27"/>
  <c r="V27"/>
  <c r="U27"/>
  <c r="S27"/>
  <c r="R27"/>
  <c r="Q27"/>
  <c r="O27"/>
  <c r="N27"/>
  <c r="M27"/>
  <c r="K27"/>
  <c r="J27"/>
  <c r="I27"/>
  <c r="W26"/>
  <c r="V26"/>
  <c r="U26"/>
  <c r="S26"/>
  <c r="R26"/>
  <c r="Q26"/>
  <c r="O26"/>
  <c r="N26"/>
  <c r="M26"/>
  <c r="K26"/>
  <c r="J26"/>
  <c r="I26"/>
  <c r="W25"/>
  <c r="V25"/>
  <c r="U25"/>
  <c r="S25"/>
  <c r="R25"/>
  <c r="Q25"/>
  <c r="O25"/>
  <c r="N25"/>
  <c r="M25"/>
  <c r="K25"/>
  <c r="J25"/>
  <c r="I25"/>
  <c r="W24"/>
  <c r="V24"/>
  <c r="U24"/>
  <c r="S24"/>
  <c r="R24"/>
  <c r="Q24"/>
  <c r="O24"/>
  <c r="N24"/>
  <c r="M24"/>
  <c r="K24"/>
  <c r="J24"/>
  <c r="I24"/>
  <c r="W23"/>
  <c r="V23"/>
  <c r="U23"/>
  <c r="S23"/>
  <c r="R23"/>
  <c r="Q23"/>
  <c r="O23"/>
  <c r="N23"/>
  <c r="M23"/>
  <c r="K23"/>
  <c r="J23"/>
  <c r="I23"/>
  <c r="W22"/>
  <c r="V22"/>
  <c r="U22"/>
  <c r="S22"/>
  <c r="R22"/>
  <c r="Q22"/>
  <c r="O22"/>
  <c r="N22"/>
  <c r="M22"/>
  <c r="K22"/>
  <c r="J22"/>
  <c r="I22"/>
  <c r="W21"/>
  <c r="V21"/>
  <c r="U21"/>
  <c r="S21"/>
  <c r="R21"/>
  <c r="Q21"/>
  <c r="O21"/>
  <c r="N21"/>
  <c r="M21"/>
  <c r="K21"/>
  <c r="J21"/>
  <c r="I21"/>
  <c r="W20"/>
  <c r="V20"/>
  <c r="U20"/>
  <c r="S20"/>
  <c r="R20"/>
  <c r="Q20"/>
  <c r="O20"/>
  <c r="N20"/>
  <c r="M20"/>
  <c r="K20"/>
  <c r="J20"/>
  <c r="I20"/>
  <c r="W19"/>
  <c r="V19"/>
  <c r="U19"/>
  <c r="S19"/>
  <c r="R19"/>
  <c r="Q19"/>
  <c r="O19"/>
  <c r="N19"/>
  <c r="M19"/>
  <c r="K19"/>
  <c r="J19"/>
  <c r="I19"/>
  <c r="W18"/>
  <c r="V18"/>
  <c r="U18"/>
  <c r="S18"/>
  <c r="R18"/>
  <c r="Q18"/>
  <c r="O18"/>
  <c r="N18"/>
  <c r="M18"/>
  <c r="K18"/>
  <c r="J18"/>
  <c r="I18"/>
  <c r="W17"/>
  <c r="V17"/>
  <c r="U17"/>
  <c r="S17"/>
  <c r="R17"/>
  <c r="Q17"/>
  <c r="O17"/>
  <c r="N17"/>
  <c r="M17"/>
  <c r="K17"/>
  <c r="J17"/>
  <c r="I17"/>
  <c r="W16"/>
  <c r="V16"/>
  <c r="U16"/>
  <c r="S16"/>
  <c r="R16"/>
  <c r="Q16"/>
  <c r="O16"/>
  <c r="N16"/>
  <c r="M16"/>
  <c r="K16"/>
  <c r="J16"/>
  <c r="I16"/>
  <c r="W15"/>
  <c r="V15"/>
  <c r="U15"/>
  <c r="S15"/>
  <c r="R15"/>
  <c r="Q15"/>
  <c r="O15"/>
  <c r="N15"/>
  <c r="M15"/>
  <c r="K15"/>
  <c r="J15"/>
  <c r="I15"/>
  <c r="W14"/>
  <c r="V14"/>
  <c r="U14"/>
  <c r="S14"/>
  <c r="R14"/>
  <c r="Q14"/>
  <c r="O14"/>
  <c r="N14"/>
  <c r="M14"/>
  <c r="K14"/>
  <c r="J14"/>
  <c r="I14"/>
  <c r="W13"/>
  <c r="V13"/>
  <c r="U13"/>
  <c r="S13"/>
  <c r="R13"/>
  <c r="Q13"/>
  <c r="O13"/>
  <c r="N13"/>
  <c r="M13"/>
  <c r="K13"/>
  <c r="J13"/>
  <c r="I13"/>
  <c r="W12"/>
  <c r="V12"/>
  <c r="U12"/>
  <c r="S12"/>
  <c r="R12"/>
  <c r="Q12"/>
  <c r="O12"/>
  <c r="N12"/>
  <c r="M12"/>
  <c r="K12"/>
  <c r="J12"/>
  <c r="I12"/>
  <c r="W11"/>
  <c r="V11"/>
  <c r="U11"/>
  <c r="S11"/>
  <c r="R11"/>
  <c r="Q11"/>
  <c r="O11"/>
  <c r="N11"/>
  <c r="M11"/>
  <c r="K11"/>
  <c r="J11"/>
  <c r="I11"/>
  <c r="W10"/>
  <c r="V10"/>
  <c r="U10"/>
  <c r="S10"/>
  <c r="R10"/>
  <c r="Q10"/>
  <c r="O10"/>
  <c r="N10"/>
  <c r="M10"/>
  <c r="K10"/>
  <c r="J10"/>
  <c r="I10"/>
  <c r="W9"/>
  <c r="V9"/>
  <c r="U9"/>
  <c r="S9"/>
  <c r="R9"/>
  <c r="Q9"/>
  <c r="O9"/>
  <c r="N9"/>
  <c r="M9"/>
  <c r="K9"/>
  <c r="J9"/>
  <c r="I9"/>
  <c r="P103" l="1"/>
  <c r="P107"/>
  <c r="P23"/>
  <c r="P119"/>
  <c r="P26"/>
  <c r="P50"/>
  <c r="T12"/>
  <c r="P43"/>
  <c r="P123"/>
  <c r="P9"/>
  <c r="P25"/>
  <c r="P85"/>
  <c r="P109"/>
  <c r="P126"/>
  <c r="L22"/>
  <c r="L40"/>
  <c r="L13"/>
  <c r="L15"/>
  <c r="P16"/>
  <c r="P20"/>
  <c r="T30"/>
  <c r="L34"/>
  <c r="T34"/>
  <c r="T38"/>
  <c r="T42"/>
  <c r="T44"/>
  <c r="T46"/>
  <c r="P47"/>
  <c r="P78"/>
  <c r="L79"/>
  <c r="P82"/>
  <c r="L95"/>
  <c r="L99"/>
  <c r="P100"/>
  <c r="P102"/>
  <c r="L103"/>
  <c r="P106"/>
  <c r="L107"/>
  <c r="L111"/>
  <c r="P114"/>
  <c r="P116"/>
  <c r="P127"/>
  <c r="I114" i="30"/>
  <c r="I114" i="31" s="1"/>
  <c r="I114" i="32" s="1"/>
  <c r="I114" i="33" s="1"/>
  <c r="I114" i="34" s="1"/>
  <c r="I114" i="35" s="1"/>
  <c r="I114" i="36" s="1"/>
  <c r="I114" i="37" s="1"/>
  <c r="I114" i="38" s="1"/>
  <c r="I114" i="39" s="1"/>
  <c r="T10" i="27"/>
  <c r="P10"/>
  <c r="P32"/>
  <c r="P38"/>
  <c r="P40"/>
  <c r="P54"/>
  <c r="T67"/>
  <c r="P72"/>
  <c r="P75"/>
  <c r="P91"/>
  <c r="P14"/>
  <c r="P65"/>
  <c r="T66"/>
  <c r="T78"/>
  <c r="T82"/>
  <c r="T86"/>
  <c r="T90"/>
  <c r="T94"/>
  <c r="T98"/>
  <c r="T102"/>
  <c r="T106"/>
  <c r="T110"/>
  <c r="T114"/>
  <c r="P118"/>
  <c r="P125"/>
  <c r="L33"/>
  <c r="L49"/>
  <c r="L73"/>
  <c r="L30"/>
  <c r="L122"/>
  <c r="L70"/>
  <c r="L74"/>
  <c r="L126"/>
  <c r="L130"/>
  <c r="L25"/>
  <c r="L118"/>
  <c r="L121"/>
  <c r="H111"/>
  <c r="H115"/>
  <c r="H47"/>
  <c r="H51"/>
  <c r="H80"/>
  <c r="H110"/>
  <c r="H16"/>
  <c r="H20"/>
  <c r="H50"/>
  <c r="H14"/>
  <c r="H52"/>
  <c r="H60"/>
  <c r="H128"/>
  <c r="H118"/>
  <c r="H129"/>
  <c r="H30"/>
  <c r="H34"/>
  <c r="H38"/>
  <c r="H59"/>
  <c r="H122"/>
  <c r="H26"/>
  <c r="H37"/>
  <c r="H45"/>
  <c r="H67"/>
  <c r="H75"/>
  <c r="H81"/>
  <c r="H89"/>
  <c r="H97"/>
  <c r="H105"/>
  <c r="H126"/>
  <c r="H130"/>
  <c r="H13"/>
  <c r="H42"/>
  <c r="H21"/>
  <c r="H43"/>
  <c r="H53"/>
  <c r="H61"/>
  <c r="H69"/>
  <c r="H94"/>
  <c r="H25"/>
  <c r="H35"/>
  <c r="H78"/>
  <c r="H86"/>
  <c r="H99"/>
  <c r="H102"/>
  <c r="H106"/>
  <c r="H121"/>
  <c r="H18"/>
  <c r="H22"/>
  <c r="H54"/>
  <c r="H66"/>
  <c r="H74"/>
  <c r="H83"/>
  <c r="H91"/>
  <c r="H107"/>
  <c r="L14"/>
  <c r="L50"/>
  <c r="L55"/>
  <c r="L67"/>
  <c r="L80"/>
  <c r="L90"/>
  <c r="L96"/>
  <c r="L98"/>
  <c r="L102"/>
  <c r="L106"/>
  <c r="L24"/>
  <c r="L27"/>
  <c r="L56"/>
  <c r="L64"/>
  <c r="L112"/>
  <c r="L115"/>
  <c r="L119"/>
  <c r="L123"/>
  <c r="L18"/>
  <c r="L28"/>
  <c r="L39"/>
  <c r="L43"/>
  <c r="L51"/>
  <c r="L59"/>
  <c r="L75"/>
  <c r="L86"/>
  <c r="L127"/>
  <c r="T107"/>
  <c r="T115"/>
  <c r="T109"/>
  <c r="T59"/>
  <c r="T68"/>
  <c r="T70"/>
  <c r="T76"/>
  <c r="T111"/>
  <c r="T14"/>
  <c r="T16"/>
  <c r="T18"/>
  <c r="T20"/>
  <c r="T50"/>
  <c r="T74"/>
  <c r="T79"/>
  <c r="T83"/>
  <c r="T99"/>
  <c r="T103"/>
  <c r="T118"/>
  <c r="T122"/>
  <c r="T35"/>
  <c r="T43"/>
  <c r="T75"/>
  <c r="T91"/>
  <c r="T22"/>
  <c r="T54"/>
  <c r="T58"/>
  <c r="T62"/>
  <c r="T126"/>
  <c r="T130"/>
  <c r="T26"/>
  <c r="T51"/>
  <c r="T117"/>
  <c r="T123"/>
  <c r="P27"/>
  <c r="P34"/>
  <c r="P42"/>
  <c r="P73"/>
  <c r="P77"/>
  <c r="P84"/>
  <c r="P95"/>
  <c r="P99"/>
  <c r="P101"/>
  <c r="P108"/>
  <c r="P110"/>
  <c r="P111"/>
  <c r="P124"/>
  <c r="P11"/>
  <c r="P18"/>
  <c r="P21"/>
  <c r="P30"/>
  <c r="P51"/>
  <c r="P56"/>
  <c r="P64"/>
  <c r="P67"/>
  <c r="P71"/>
  <c r="P92"/>
  <c r="P115"/>
  <c r="P117"/>
  <c r="P24"/>
  <c r="P46"/>
  <c r="P48"/>
  <c r="P70"/>
  <c r="P98"/>
  <c r="P122"/>
  <c r="P12"/>
  <c r="P28"/>
  <c r="P58"/>
  <c r="P66"/>
  <c r="P79"/>
  <c r="P83"/>
  <c r="P86"/>
  <c r="P15"/>
  <c r="P19"/>
  <c r="P22"/>
  <c r="P31"/>
  <c r="P35"/>
  <c r="P39"/>
  <c r="P55"/>
  <c r="P59"/>
  <c r="P63"/>
  <c r="P74"/>
  <c r="P87"/>
  <c r="P94"/>
  <c r="P13"/>
  <c r="P33"/>
  <c r="P49"/>
  <c r="P57"/>
  <c r="P62"/>
  <c r="P93"/>
  <c r="P130"/>
  <c r="P90"/>
  <c r="P17"/>
  <c r="P29"/>
  <c r="P41"/>
  <c r="L11"/>
  <c r="L16"/>
  <c r="L19"/>
  <c r="L78"/>
  <c r="L104"/>
  <c r="L128"/>
  <c r="L12"/>
  <c r="L20"/>
  <c r="L26"/>
  <c r="L31"/>
  <c r="L47"/>
  <c r="L66"/>
  <c r="L71"/>
  <c r="L81"/>
  <c r="L87"/>
  <c r="L91"/>
  <c r="L94"/>
  <c r="L110"/>
  <c r="L120"/>
  <c r="L9"/>
  <c r="L10"/>
  <c r="L17"/>
  <c r="L23"/>
  <c r="L32"/>
  <c r="L35"/>
  <c r="L41"/>
  <c r="L42"/>
  <c r="L48"/>
  <c r="L58"/>
  <c r="L63"/>
  <c r="L72"/>
  <c r="L83"/>
  <c r="L88"/>
  <c r="L105"/>
  <c r="L113"/>
  <c r="L21"/>
  <c r="L29"/>
  <c r="L38"/>
  <c r="L46"/>
  <c r="L57"/>
  <c r="L65"/>
  <c r="L89"/>
  <c r="L97"/>
  <c r="L82"/>
  <c r="L114"/>
  <c r="L129"/>
  <c r="L54"/>
  <c r="L62"/>
  <c r="H9"/>
  <c r="H36"/>
  <c r="H44"/>
  <c r="H71"/>
  <c r="H76"/>
  <c r="H87"/>
  <c r="H104"/>
  <c r="H10"/>
  <c r="H17"/>
  <c r="H19"/>
  <c r="H24"/>
  <c r="H29"/>
  <c r="H31"/>
  <c r="H58"/>
  <c r="H63"/>
  <c r="H68"/>
  <c r="H95"/>
  <c r="H113"/>
  <c r="H120"/>
  <c r="H123"/>
  <c r="H15"/>
  <c r="H70"/>
  <c r="H79"/>
  <c r="H88"/>
  <c r="H90"/>
  <c r="H103"/>
  <c r="H112"/>
  <c r="H114"/>
  <c r="H127"/>
  <c r="H11"/>
  <c r="H27"/>
  <c r="H46"/>
  <c r="H62"/>
  <c r="H82"/>
  <c r="H12"/>
  <c r="H23"/>
  <c r="H28"/>
  <c r="H39"/>
  <c r="H55"/>
  <c r="H96"/>
  <c r="H98"/>
  <c r="H119"/>
  <c r="T28"/>
  <c r="T60"/>
  <c r="T95"/>
  <c r="T127"/>
  <c r="T36"/>
  <c r="T52"/>
  <c r="T87"/>
  <c r="T119"/>
  <c r="T24"/>
  <c r="T125"/>
  <c r="T39"/>
  <c r="T47"/>
  <c r="T55"/>
  <c r="T63"/>
  <c r="T71"/>
  <c r="T77"/>
  <c r="T85"/>
  <c r="T93"/>
  <c r="T101"/>
  <c r="T11"/>
  <c r="T15"/>
  <c r="T19"/>
  <c r="T23"/>
  <c r="T27"/>
  <c r="T31"/>
  <c r="T9"/>
  <c r="T13"/>
  <c r="T17"/>
  <c r="T21"/>
  <c r="T25"/>
  <c r="T29"/>
  <c r="T37"/>
  <c r="T45"/>
  <c r="T53"/>
  <c r="T61"/>
  <c r="T69"/>
  <c r="T84"/>
  <c r="T92"/>
  <c r="T100"/>
  <c r="T108"/>
  <c r="T116"/>
  <c r="T124"/>
  <c r="H32"/>
  <c r="H33"/>
  <c r="P36"/>
  <c r="P37"/>
  <c r="H40"/>
  <c r="H41"/>
  <c r="P44"/>
  <c r="P45"/>
  <c r="H48"/>
  <c r="H49"/>
  <c r="P52"/>
  <c r="P53"/>
  <c r="H56"/>
  <c r="H57"/>
  <c r="P60"/>
  <c r="P61"/>
  <c r="H64"/>
  <c r="H65"/>
  <c r="P68"/>
  <c r="P69"/>
  <c r="H72"/>
  <c r="H73"/>
  <c r="P76"/>
  <c r="L77"/>
  <c r="T80"/>
  <c r="T81"/>
  <c r="L84"/>
  <c r="L85"/>
  <c r="T88"/>
  <c r="T89"/>
  <c r="L92"/>
  <c r="L93"/>
  <c r="T96"/>
  <c r="T97"/>
  <c r="L100"/>
  <c r="L101"/>
  <c r="T104"/>
  <c r="T105"/>
  <c r="L108"/>
  <c r="L109"/>
  <c r="T112"/>
  <c r="T113"/>
  <c r="L116"/>
  <c r="L117"/>
  <c r="T120"/>
  <c r="T121"/>
  <c r="L124"/>
  <c r="L125"/>
  <c r="T128"/>
  <c r="T129"/>
  <c r="T32"/>
  <c r="T33"/>
  <c r="L36"/>
  <c r="L37"/>
  <c r="T40"/>
  <c r="T41"/>
  <c r="L44"/>
  <c r="L45"/>
  <c r="T48"/>
  <c r="T49"/>
  <c r="L52"/>
  <c r="L53"/>
  <c r="T56"/>
  <c r="T57"/>
  <c r="L60"/>
  <c r="L61"/>
  <c r="T64"/>
  <c r="T65"/>
  <c r="L68"/>
  <c r="L69"/>
  <c r="T72"/>
  <c r="T73"/>
  <c r="L76"/>
  <c r="P80"/>
  <c r="P81"/>
  <c r="H84"/>
  <c r="H85"/>
  <c r="P88"/>
  <c r="P89"/>
  <c r="H92"/>
  <c r="H93"/>
  <c r="P96"/>
  <c r="P97"/>
  <c r="H100"/>
  <c r="H101"/>
  <c r="P104"/>
  <c r="P105"/>
  <c r="H108"/>
  <c r="H109"/>
  <c r="P112"/>
  <c r="P113"/>
  <c r="H116"/>
  <c r="H117"/>
  <c r="P120"/>
  <c r="P121"/>
  <c r="H124"/>
  <c r="H125"/>
  <c r="P128"/>
  <c r="P129"/>
  <c r="H77"/>
  <c r="F28" l="1"/>
  <c r="F72"/>
  <c r="F9"/>
  <c r="F123"/>
  <c r="F91"/>
  <c r="F118"/>
  <c r="F35"/>
  <c r="F86"/>
  <c r="F126"/>
  <c r="F54"/>
  <c r="F84"/>
  <c r="F112"/>
  <c r="F76"/>
  <c r="F125"/>
  <c r="F59"/>
  <c r="F115"/>
  <c r="F129"/>
  <c r="F89"/>
  <c r="F73"/>
  <c r="F81"/>
  <c r="F130"/>
  <c r="F32"/>
  <c r="F21"/>
  <c r="F11"/>
  <c r="F98"/>
  <c r="F34"/>
  <c r="F56"/>
  <c r="F82"/>
  <c r="F102"/>
  <c r="F99"/>
  <c r="F119"/>
  <c r="F117"/>
  <c r="F49"/>
  <c r="F110"/>
  <c r="F93"/>
  <c r="F66"/>
  <c r="F78"/>
  <c r="F77"/>
  <c r="F70"/>
  <c r="F30"/>
  <c r="F24"/>
  <c r="F18"/>
  <c r="F12"/>
  <c r="F68"/>
  <c r="F120"/>
  <c r="F46"/>
  <c r="F79"/>
  <c r="F116"/>
  <c r="F64"/>
  <c r="F122"/>
  <c r="F83"/>
  <c r="F45"/>
  <c r="F52"/>
  <c r="F48"/>
  <c r="F39"/>
  <c r="F47"/>
  <c r="F65"/>
  <c r="F41"/>
  <c r="F38"/>
  <c r="F124"/>
  <c r="F57"/>
  <c r="F25"/>
  <c r="F23"/>
  <c r="F20"/>
  <c r="F103"/>
  <c r="F69"/>
  <c r="F106"/>
  <c r="F109"/>
  <c r="F44"/>
  <c r="F37"/>
  <c r="F43"/>
  <c r="F40"/>
  <c r="F75"/>
  <c r="F87"/>
  <c r="F31"/>
  <c r="F15"/>
  <c r="F22"/>
  <c r="F29"/>
  <c r="F17"/>
  <c r="F67"/>
  <c r="F104"/>
  <c r="F114"/>
  <c r="F108"/>
  <c r="F105"/>
  <c r="F27"/>
  <c r="F121"/>
  <c r="F92"/>
  <c r="F113"/>
  <c r="F33"/>
  <c r="F60"/>
  <c r="F53"/>
  <c r="F19"/>
  <c r="F97"/>
  <c r="F61"/>
  <c r="F127"/>
  <c r="F88"/>
  <c r="F51"/>
  <c r="F36"/>
  <c r="F71"/>
  <c r="F50"/>
  <c r="F62"/>
  <c r="F55"/>
  <c r="F111"/>
  <c r="F14"/>
  <c r="F80"/>
  <c r="F96"/>
  <c r="F101"/>
  <c r="F90"/>
  <c r="F85"/>
  <c r="F16"/>
  <c r="F13"/>
  <c r="F95"/>
  <c r="F74"/>
  <c r="F128"/>
  <c r="F107"/>
  <c r="F42"/>
  <c r="F63"/>
  <c r="F26"/>
  <c r="F10"/>
</calcChain>
</file>

<file path=xl/sharedStrings.xml><?xml version="1.0" encoding="utf-8"?>
<sst xmlns="http://schemas.openxmlformats.org/spreadsheetml/2006/main" count="3749" uniqueCount="211">
  <si>
    <t>+</t>
  </si>
  <si>
    <t>переплата</t>
  </si>
  <si>
    <t>-</t>
  </si>
  <si>
    <t>долг</t>
  </si>
  <si>
    <t>Начислено</t>
  </si>
  <si>
    <t>Оплачено</t>
  </si>
  <si>
    <t>№п/п</t>
  </si>
  <si>
    <t>Дата</t>
  </si>
  <si>
    <t>Остаток/ переплата</t>
  </si>
  <si>
    <t xml:space="preserve">Начисления </t>
  </si>
  <si>
    <t>Сумма к оплате</t>
  </si>
  <si>
    <t>актуальность на</t>
  </si>
  <si>
    <t>№ участка</t>
  </si>
  <si>
    <t>префикс</t>
  </si>
  <si>
    <t>Кузьмичева Е. В.</t>
  </si>
  <si>
    <t>а</t>
  </si>
  <si>
    <t>Нечаев А. В.</t>
  </si>
  <si>
    <t xml:space="preserve">Терентьев С. П. </t>
  </si>
  <si>
    <t>Борозна М. В.</t>
  </si>
  <si>
    <t>Дрезгунова А. В.</t>
  </si>
  <si>
    <t>Селезова Э. Ю.</t>
  </si>
  <si>
    <t>Сахаров С.А.</t>
  </si>
  <si>
    <t>Новикова Е. В.</t>
  </si>
  <si>
    <t>Пантелеева И.В.</t>
  </si>
  <si>
    <t>Новичкова С.Г.</t>
  </si>
  <si>
    <t>Пузько Л. А.</t>
  </si>
  <si>
    <t>Берлизова Е. Ю.</t>
  </si>
  <si>
    <t>Вдовыдченко Н. А.</t>
  </si>
  <si>
    <t>Ложкина Е. А.</t>
  </si>
  <si>
    <t>Тихомирова С. А.</t>
  </si>
  <si>
    <t>Протопопов А. П.</t>
  </si>
  <si>
    <t>Стрелин А. И.</t>
  </si>
  <si>
    <t>Кистяева Е. А.</t>
  </si>
  <si>
    <t>Гладкова Т. С.</t>
  </si>
  <si>
    <t>Чумаков Е. С.</t>
  </si>
  <si>
    <t>Волкова Ю.С.</t>
  </si>
  <si>
    <t>Алексеева Г. М.</t>
  </si>
  <si>
    <t>Лифанов А. А.</t>
  </si>
  <si>
    <t>Завалов А. А.</t>
  </si>
  <si>
    <t>Шубко В. Е.</t>
  </si>
  <si>
    <t>Плужников К. Г.</t>
  </si>
  <si>
    <t>Ртищев М. А.</t>
  </si>
  <si>
    <t>Гудков А. С.</t>
  </si>
  <si>
    <t>Шкуренкова О. Л.</t>
  </si>
  <si>
    <t>Непочатых Д.Д.</t>
  </si>
  <si>
    <t>Горбунова А. В.</t>
  </si>
  <si>
    <t>Марчук Г. И.</t>
  </si>
  <si>
    <t>Прохоров О. В.</t>
  </si>
  <si>
    <t>Рула А. Н.</t>
  </si>
  <si>
    <t>Куркова Н. А.</t>
  </si>
  <si>
    <t>Тюрина Е. А.</t>
  </si>
  <si>
    <t>Жучков А. В.</t>
  </si>
  <si>
    <t>Ангилова М. С.</t>
  </si>
  <si>
    <t>Просвирнина И. Г.</t>
  </si>
  <si>
    <t>Демченко А. И.</t>
  </si>
  <si>
    <t>Отгулева Л. Т.</t>
  </si>
  <si>
    <t>Яркина М. Е.</t>
  </si>
  <si>
    <t>Мошенец А. О.</t>
  </si>
  <si>
    <t>Подойников Д. Д.</t>
  </si>
  <si>
    <t>Пономарева О. П.</t>
  </si>
  <si>
    <t>Бурлаченко Е. Н.</t>
  </si>
  <si>
    <t>Курочкина Т. М.</t>
  </si>
  <si>
    <t>Шубко Е. Е.</t>
  </si>
  <si>
    <t>Смирнова Е. Г.</t>
  </si>
  <si>
    <t>Мизрах И. Л.</t>
  </si>
  <si>
    <t>Столповский Е. В.</t>
  </si>
  <si>
    <t xml:space="preserve">Орлова А. С. </t>
  </si>
  <si>
    <t>Купренин С. В.</t>
  </si>
  <si>
    <t>Олейник Т. О.</t>
  </si>
  <si>
    <t>Храмов В.У.</t>
  </si>
  <si>
    <t>Суровецкая Л. М.</t>
  </si>
  <si>
    <t>Койфман К. А.+85+86</t>
  </si>
  <si>
    <t>Опарин С. А.</t>
  </si>
  <si>
    <t>Внуков С. Ю.</t>
  </si>
  <si>
    <t>Слюсаренко Д.В.</t>
  </si>
  <si>
    <t>Афанасьев А.В.</t>
  </si>
  <si>
    <t>Федосеева Н.И.</t>
  </si>
  <si>
    <t>Белова Е. А.</t>
  </si>
  <si>
    <t>Островская И. Ю.</t>
  </si>
  <si>
    <t>Гнилицкий М.В.</t>
  </si>
  <si>
    <t>Френкель А.В.</t>
  </si>
  <si>
    <t>Гурьянова Н.И.</t>
  </si>
  <si>
    <t>Зудилов А. В.</t>
  </si>
  <si>
    <t>Ментюкова Н. В.</t>
  </si>
  <si>
    <t>Волков В. И.</t>
  </si>
  <si>
    <t>Чернова Н. И.</t>
  </si>
  <si>
    <t>Мирошниченко И. А.</t>
  </si>
  <si>
    <t>Шашкин Ю. Л.</t>
  </si>
  <si>
    <t>Байкова Н. В.</t>
  </si>
  <si>
    <t>Митюкова Н.Ю.</t>
  </si>
  <si>
    <t>Померанцев С.И.</t>
  </si>
  <si>
    <t>Карпов И. Н.</t>
  </si>
  <si>
    <t>Гудзь Д. С.</t>
  </si>
  <si>
    <t>Силкина В.Н.</t>
  </si>
  <si>
    <t>Волобуев П. Ю.</t>
  </si>
  <si>
    <t>Иванников И. В.</t>
  </si>
  <si>
    <t>Якубов А. Ф.</t>
  </si>
  <si>
    <t>Гудзь В. Г.</t>
  </si>
  <si>
    <t>Бирюкова С.А.</t>
  </si>
  <si>
    <t>Трушина Н. Г.</t>
  </si>
  <si>
    <t>Гордиенко Л.Б.</t>
  </si>
  <si>
    <t>Михайлова Е. А.</t>
  </si>
  <si>
    <t>Петров С. М.</t>
  </si>
  <si>
    <t>Турсин А. Ф.</t>
  </si>
  <si>
    <t>Русских О. А.</t>
  </si>
  <si>
    <t>Парамонова С. Н.</t>
  </si>
  <si>
    <t>Титова Л. Ф.</t>
  </si>
  <si>
    <t>Клепикова Е. В.</t>
  </si>
  <si>
    <t>Назаренков А.Н.</t>
  </si>
  <si>
    <t>Петропавловская О. В.</t>
  </si>
  <si>
    <t>Бычек А. М.</t>
  </si>
  <si>
    <t>Климова М. В.</t>
  </si>
  <si>
    <t>Барабанова Н. А.</t>
  </si>
  <si>
    <t>Гаврикова Е. А.</t>
  </si>
  <si>
    <t>Панчугина Г. В.</t>
  </si>
  <si>
    <t>Еременко А. А.</t>
  </si>
  <si>
    <t>Осипова М. И. +150</t>
  </si>
  <si>
    <t>Шендарова Л. Н.</t>
  </si>
  <si>
    <t>Шевкунова Е. Ю.</t>
  </si>
  <si>
    <t>Шиков Р. С.</t>
  </si>
  <si>
    <t>Яворовская С. О.</t>
  </si>
  <si>
    <t>Круглова Е. В.</t>
  </si>
  <si>
    <t>Лаврентьев И. М.</t>
  </si>
  <si>
    <t>Кривоносов О. В.</t>
  </si>
  <si>
    <t>Шереметьев М. В.</t>
  </si>
  <si>
    <t>Шахомиров А. А.</t>
  </si>
  <si>
    <t>Игнашкина М. А.</t>
  </si>
  <si>
    <t>Воронова О.А.</t>
  </si>
  <si>
    <t>Давыдов С. А.</t>
  </si>
  <si>
    <t>Сафронова С. В.</t>
  </si>
  <si>
    <t>Колесникова О. В.</t>
  </si>
  <si>
    <t>Певнева А. М.</t>
  </si>
  <si>
    <t>Жуков А. Р.</t>
  </si>
  <si>
    <t>Ф.И.О</t>
  </si>
  <si>
    <t>п/п</t>
  </si>
  <si>
    <t>Макаров М.А., Христенко М.А.</t>
  </si>
  <si>
    <t>1</t>
  </si>
  <si>
    <t>Долг на 01.01.19</t>
  </si>
  <si>
    <t>1кв.19</t>
  </si>
  <si>
    <t>2кв.19</t>
  </si>
  <si>
    <t>3кв.19</t>
  </si>
  <si>
    <t>4кв.19</t>
  </si>
  <si>
    <t>Ермаков Сергей Алексеевич</t>
  </si>
  <si>
    <t>Савохин</t>
  </si>
  <si>
    <t>681438,802785</t>
  </si>
  <si>
    <t>140</t>
  </si>
  <si>
    <t>994060</t>
  </si>
  <si>
    <t>221494</t>
  </si>
  <si>
    <t>284611</t>
  </si>
  <si>
    <t>573295,666344</t>
  </si>
  <si>
    <t>10625</t>
  </si>
  <si>
    <t>247927</t>
  </si>
  <si>
    <t>958366</t>
  </si>
  <si>
    <t>739476</t>
  </si>
  <si>
    <t>260686</t>
  </si>
  <si>
    <t>714796</t>
  </si>
  <si>
    <t>421881,362428</t>
  </si>
  <si>
    <t>940347</t>
  </si>
  <si>
    <t>113363</t>
  </si>
  <si>
    <t>842119</t>
  </si>
  <si>
    <t>427889,743579</t>
  </si>
  <si>
    <t>719525</t>
  </si>
  <si>
    <t>259706</t>
  </si>
  <si>
    <t>34863</t>
  </si>
  <si>
    <t>7737</t>
  </si>
  <si>
    <t>424381</t>
  </si>
  <si>
    <t>962649</t>
  </si>
  <si>
    <t>16323</t>
  </si>
  <si>
    <t>746379,500710</t>
  </si>
  <si>
    <t>787151</t>
  </si>
  <si>
    <t>873727</t>
  </si>
  <si>
    <t>945483</t>
  </si>
  <si>
    <t>56909,925050</t>
  </si>
  <si>
    <t>8669</t>
  </si>
  <si>
    <t>849985</t>
  </si>
  <si>
    <t>50183</t>
  </si>
  <si>
    <t>164549</t>
  </si>
  <si>
    <t>12а</t>
  </si>
  <si>
    <t>Животовский А.В.</t>
  </si>
  <si>
    <t>904989</t>
  </si>
  <si>
    <t>736333</t>
  </si>
  <si>
    <t>890738</t>
  </si>
  <si>
    <t>17</t>
  </si>
  <si>
    <t>327473</t>
  </si>
  <si>
    <t>254577</t>
  </si>
  <si>
    <t>907580</t>
  </si>
  <si>
    <t>378797</t>
  </si>
  <si>
    <t>078.11.19</t>
  </si>
  <si>
    <t>60098</t>
  </si>
  <si>
    <t xml:space="preserve"> "Усадьба Воронова" ЦЕЛЕВОЙ ВЗНОС ГАЗ</t>
  </si>
  <si>
    <t>Верейкина</t>
  </si>
  <si>
    <t>04.12.19</t>
  </si>
  <si>
    <t>Дында Е.В.</t>
  </si>
  <si>
    <t>Тюрина Е. А.-Морозова</t>
  </si>
  <si>
    <t>Колесинская Е.В.</t>
  </si>
  <si>
    <t>Поденко Н.Л.</t>
  </si>
  <si>
    <t>Бандина Т.Г.</t>
  </si>
  <si>
    <t>Гурьянова Н.И.-Маслюк</t>
  </si>
  <si>
    <t>Христенко М.А.</t>
  </si>
  <si>
    <t>Ермаков С.А.</t>
  </si>
  <si>
    <t>Яркин Е.В.</t>
  </si>
  <si>
    <t>Слободян В.Г.</t>
  </si>
  <si>
    <t>Баднина Т.Г.</t>
  </si>
  <si>
    <t>Родькин А.В.</t>
  </si>
  <si>
    <t>Зеленин П.А.</t>
  </si>
  <si>
    <t>Кутелия Л.М.</t>
  </si>
  <si>
    <t>Ребрушкина В.А.</t>
  </si>
  <si>
    <t>Савохин Е.В.</t>
  </si>
  <si>
    <t>Бурдин А.В.+85+86</t>
  </si>
  <si>
    <t>Гойник Т.А.</t>
  </si>
  <si>
    <t>Глушкова Ю.Б.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</si>
</sst>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_-* #,##0.00\ _р_у_б_._-;\-* #,##0.00\ _р_у_б_._-;_-* &quot;-&quot;??\ _р_у_б_._-;_-@_-"/>
    <numFmt numFmtId="168" formatCode="#,##0.00\ _₽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1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5">
    <xf numFmtId="0" fontId="0" fillId="0" borderId="0" xfId="0"/>
    <xf numFmtId="0" fontId="0" fillId="0" borderId="0" xfId="0" applyFont="1"/>
    <xf numFmtId="49" fontId="0" fillId="0" borderId="0" xfId="0" applyNumberFormat="1"/>
    <xf numFmtId="0" fontId="17" fillId="0" borderId="0" xfId="0" applyFont="1" applyAlignment="1">
      <alignment horizontal="left" vertical="center" wrapText="1"/>
    </xf>
    <xf numFmtId="0" fontId="0" fillId="0" borderId="0" xfId="0"/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168" fontId="0" fillId="0" borderId="0" xfId="0" applyNumberFormat="1"/>
    <xf numFmtId="0" fontId="17" fillId="2" borderId="1" xfId="0" applyFont="1" applyFill="1" applyBorder="1"/>
    <xf numFmtId="0" fontId="17" fillId="3" borderId="1" xfId="0" applyFont="1" applyFill="1" applyBorder="1"/>
    <xf numFmtId="0" fontId="24" fillId="0" borderId="1" xfId="0" applyFont="1" applyBorder="1"/>
    <xf numFmtId="49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/>
    <xf numFmtId="0" fontId="17" fillId="0" borderId="1" xfId="0" applyFont="1" applyFill="1" applyBorder="1" applyAlignment="1">
      <alignment horizontal="center" vertical="center"/>
    </xf>
    <xf numFmtId="164" fontId="17" fillId="0" borderId="1" xfId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0" fillId="0" borderId="0" xfId="0" applyAlignment="1">
      <alignment wrapText="1"/>
    </xf>
    <xf numFmtId="0" fontId="18" fillId="4" borderId="1" xfId="31" applyFont="1" applyFill="1" applyBorder="1" applyAlignment="1">
      <alignment horizontal="center" vertical="center" wrapText="1"/>
    </xf>
    <xf numFmtId="0" fontId="18" fillId="4" borderId="1" xfId="9" applyFont="1" applyFill="1" applyBorder="1" applyAlignment="1">
      <alignment horizontal="center" vertical="center" wrapText="1"/>
    </xf>
    <xf numFmtId="0" fontId="29" fillId="0" borderId="0" xfId="0" applyFont="1"/>
    <xf numFmtId="0" fontId="24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4" borderId="1" xfId="99" applyFont="1" applyFill="1" applyBorder="1" applyAlignment="1">
      <alignment horizontal="center" vertical="center" wrapText="1"/>
    </xf>
    <xf numFmtId="0" fontId="18" fillId="4" borderId="1" xfId="99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20" fillId="0" borderId="1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/>
    <xf numFmtId="165" fontId="20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/>
    </xf>
    <xf numFmtId="164" fontId="20" fillId="0" borderId="1" xfId="1" applyFont="1" applyFill="1" applyBorder="1" applyAlignment="1">
      <alignment wrapText="1"/>
    </xf>
    <xf numFmtId="0" fontId="30" fillId="0" borderId="0" xfId="0" applyFont="1"/>
    <xf numFmtId="2" fontId="20" fillId="0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168" fontId="20" fillId="0" borderId="1" xfId="1" applyNumberFormat="1" applyFont="1" applyFill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168" fontId="17" fillId="0" borderId="9" xfId="0" applyNumberFormat="1" applyFont="1" applyBorder="1" applyAlignment="1">
      <alignment horizontal="center" vertical="center"/>
    </xf>
    <xf numFmtId="168" fontId="17" fillId="0" borderId="1" xfId="1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17" fillId="4" borderId="0" xfId="0" applyNumberFormat="1" applyFont="1" applyFill="1" applyAlignment="1">
      <alignment horizontal="center" vertical="center"/>
    </xf>
    <xf numFmtId="17" fontId="19" fillId="0" borderId="0" xfId="2" applyNumberFormat="1" applyFont="1" applyAlignment="1">
      <alignment horizontal="center" vertical="center"/>
    </xf>
    <xf numFmtId="17" fontId="17" fillId="0" borderId="0" xfId="0" applyNumberFormat="1" applyFont="1" applyAlignment="1">
      <alignment horizontal="center" vertical="center"/>
    </xf>
    <xf numFmtId="17" fontId="20" fillId="0" borderId="0" xfId="0" applyNumberFormat="1" applyFont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17" fontId="18" fillId="0" borderId="6" xfId="2" applyNumberFormat="1" applyFont="1" applyBorder="1" applyAlignment="1" applyProtection="1">
      <alignment horizontal="center" vertical="center"/>
      <protection locked="0"/>
    </xf>
    <xf numFmtId="17" fontId="26" fillId="0" borderId="6" xfId="2" applyNumberFormat="1" applyFont="1" applyBorder="1" applyAlignment="1" applyProtection="1">
      <alignment horizontal="center" vertical="center"/>
      <protection locked="0"/>
    </xf>
    <xf numFmtId="2" fontId="23" fillId="8" borderId="1" xfId="20" applyNumberFormat="1" applyFont="1" applyFill="1" applyBorder="1" applyAlignment="1">
      <alignment horizontal="center" vertical="center"/>
    </xf>
    <xf numFmtId="2" fontId="23" fillId="7" borderId="1" xfId="1" applyNumberFormat="1" applyFont="1" applyFill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164" fontId="20" fillId="0" borderId="1" xfId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/>
    <xf numFmtId="164" fontId="24" fillId="0" borderId="1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0" fillId="0" borderId="12" xfId="0" applyNumberFormat="1" applyBorder="1"/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3" fontId="20" fillId="0" borderId="0" xfId="0" applyNumberFormat="1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17" fillId="5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 vertical="center"/>
    </xf>
    <xf numFmtId="17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6" fontId="28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center" vertical="center"/>
    </xf>
    <xf numFmtId="17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</cellXfs>
  <cellStyles count="141">
    <cellStyle name="Гиперссылка" xfId="2" builtinId="8"/>
    <cellStyle name="Гиперссылка 2" xfId="5"/>
    <cellStyle name="Обычный" xfId="0" builtinId="0"/>
    <cellStyle name="Обычный 2" xfId="3"/>
    <cellStyle name="Обычный 2 10" xfId="17"/>
    <cellStyle name="Обычный 2 10 2" xfId="28"/>
    <cellStyle name="Обычный 2 10 2 2" xfId="51"/>
    <cellStyle name="Обычный 2 10 2 2 2" xfId="90"/>
    <cellStyle name="Обычный 2 10 2 2 3" xfId="138"/>
    <cellStyle name="Обычный 2 10 2 3" xfId="70"/>
    <cellStyle name="Обычный 2 10 2 4" xfId="118"/>
    <cellStyle name="Обычный 2 10 3" xfId="41"/>
    <cellStyle name="Обычный 2 10 3 2" xfId="81"/>
    <cellStyle name="Обычный 2 10 3 3" xfId="129"/>
    <cellStyle name="Обычный 2 10 4" xfId="61"/>
    <cellStyle name="Обычный 2 10 5" xfId="98"/>
    <cellStyle name="Обычный 2 10 6" xfId="109"/>
    <cellStyle name="Обычный 2 11" xfId="21"/>
    <cellStyle name="Обычный 2 11 2" xfId="44"/>
    <cellStyle name="Обычный 2 11 2 2" xfId="83"/>
    <cellStyle name="Обычный 2 11 2 3" xfId="131"/>
    <cellStyle name="Обычный 2 11 3" xfId="63"/>
    <cellStyle name="Обычный 2 11 4" xfId="111"/>
    <cellStyle name="Обычный 2 12" xfId="32"/>
    <cellStyle name="Обычный 2 12 2" xfId="73"/>
    <cellStyle name="Обычный 2 12 3" xfId="121"/>
    <cellStyle name="Обычный 2 13" xfId="52"/>
    <cellStyle name="Обычный 2 13 2" xfId="139"/>
    <cellStyle name="Обычный 2 14" xfId="91"/>
    <cellStyle name="Обычный 2 15" xfId="101"/>
    <cellStyle name="Обычный 2 2" xfId="4"/>
    <cellStyle name="Обычный 2 3" xfId="9"/>
    <cellStyle name="Обычный 2 4" xfId="11"/>
    <cellStyle name="Обычный 2 4 2" xfId="22"/>
    <cellStyle name="Обычный 2 4 2 2" xfId="45"/>
    <cellStyle name="Обычный 2 4 2 2 2" xfId="84"/>
    <cellStyle name="Обычный 2 4 2 2 3" xfId="132"/>
    <cellStyle name="Обычный 2 4 2 3" xfId="64"/>
    <cellStyle name="Обычный 2 4 2 4" xfId="112"/>
    <cellStyle name="Обычный 2 4 3" xfId="34"/>
    <cellStyle name="Обычный 2 4 3 2" xfId="74"/>
    <cellStyle name="Обычный 2 4 3 3" xfId="122"/>
    <cellStyle name="Обычный 2 4 4" xfId="54"/>
    <cellStyle name="Обычный 2 4 5" xfId="92"/>
    <cellStyle name="Обычный 2 4 6" xfId="102"/>
    <cellStyle name="Обычный 2 5" xfId="12"/>
    <cellStyle name="Обычный 2 5 2" xfId="23"/>
    <cellStyle name="Обычный 2 5 2 2" xfId="46"/>
    <cellStyle name="Обычный 2 5 2 2 2" xfId="85"/>
    <cellStyle name="Обычный 2 5 2 2 3" xfId="133"/>
    <cellStyle name="Обычный 2 5 2 3" xfId="65"/>
    <cellStyle name="Обычный 2 5 2 4" xfId="113"/>
    <cellStyle name="Обычный 2 5 3" xfId="35"/>
    <cellStyle name="Обычный 2 5 3 2" xfId="75"/>
    <cellStyle name="Обычный 2 5 3 3" xfId="123"/>
    <cellStyle name="Обычный 2 5 4" xfId="55"/>
    <cellStyle name="Обычный 2 5 5" xfId="93"/>
    <cellStyle name="Обычный 2 5 6" xfId="103"/>
    <cellStyle name="Обычный 2 6" xfId="13"/>
    <cellStyle name="Обычный 2 6 2" xfId="24"/>
    <cellStyle name="Обычный 2 6 2 2" xfId="47"/>
    <cellStyle name="Обычный 2 6 2 2 2" xfId="86"/>
    <cellStyle name="Обычный 2 6 2 2 3" xfId="134"/>
    <cellStyle name="Обычный 2 6 2 3" xfId="66"/>
    <cellStyle name="Обычный 2 6 2 4" xfId="114"/>
    <cellStyle name="Обычный 2 6 3" xfId="36"/>
    <cellStyle name="Обычный 2 6 3 2" xfId="76"/>
    <cellStyle name="Обычный 2 6 3 3" xfId="124"/>
    <cellStyle name="Обычный 2 6 4" xfId="56"/>
    <cellStyle name="Обычный 2 6 5" xfId="94"/>
    <cellStyle name="Обычный 2 6 6" xfId="104"/>
    <cellStyle name="Обычный 2 7" xfId="14"/>
    <cellStyle name="Обычный 2 7 2" xfId="25"/>
    <cellStyle name="Обычный 2 7 2 2" xfId="48"/>
    <cellStyle name="Обычный 2 7 2 2 2" xfId="87"/>
    <cellStyle name="Обычный 2 7 2 2 3" xfId="135"/>
    <cellStyle name="Обычный 2 7 2 3" xfId="67"/>
    <cellStyle name="Обычный 2 7 2 4" xfId="115"/>
    <cellStyle name="Обычный 2 7 3" xfId="37"/>
    <cellStyle name="Обычный 2 7 3 2" xfId="77"/>
    <cellStyle name="Обычный 2 7 3 3" xfId="125"/>
    <cellStyle name="Обычный 2 7 4" xfId="57"/>
    <cellStyle name="Обычный 2 7 5" xfId="95"/>
    <cellStyle name="Обычный 2 7 6" xfId="105"/>
    <cellStyle name="Обычный 2 8" xfId="15"/>
    <cellStyle name="Обычный 2 8 2" xfId="26"/>
    <cellStyle name="Обычный 2 8 2 2" xfId="49"/>
    <cellStyle name="Обычный 2 8 2 2 2" xfId="88"/>
    <cellStyle name="Обычный 2 8 2 2 3" xfId="136"/>
    <cellStyle name="Обычный 2 8 2 3" xfId="68"/>
    <cellStyle name="Обычный 2 8 2 4" xfId="116"/>
    <cellStyle name="Обычный 2 8 3" xfId="38"/>
    <cellStyle name="Обычный 2 8 3 2" xfId="78"/>
    <cellStyle name="Обычный 2 8 3 3" xfId="126"/>
    <cellStyle name="Обычный 2 8 4" xfId="58"/>
    <cellStyle name="Обычный 2 8 5" xfId="96"/>
    <cellStyle name="Обычный 2 8 6" xfId="106"/>
    <cellStyle name="Обычный 2 9" xfId="16"/>
    <cellStyle name="Обычный 2 9 2" xfId="27"/>
    <cellStyle name="Обычный 2 9 2 2" xfId="50"/>
    <cellStyle name="Обычный 2 9 2 2 2" xfId="89"/>
    <cellStyle name="Обычный 2 9 2 2 3" xfId="137"/>
    <cellStyle name="Обычный 2 9 2 3" xfId="69"/>
    <cellStyle name="Обычный 2 9 2 4" xfId="117"/>
    <cellStyle name="Обычный 2 9 3" xfId="40"/>
    <cellStyle name="Обычный 2 9 3 2" xfId="80"/>
    <cellStyle name="Обычный 2 9 3 3" xfId="128"/>
    <cellStyle name="Обычный 2 9 4" xfId="60"/>
    <cellStyle name="Обычный 2 9 5" xfId="97"/>
    <cellStyle name="Обычный 2 9 6" xfId="108"/>
    <cellStyle name="Обычный 3" xfId="6"/>
    <cellStyle name="Обычный 3 2" xfId="33"/>
    <cellStyle name="Обычный 3 3" xfId="31"/>
    <cellStyle name="Обычный 4" xfId="19"/>
    <cellStyle name="Обычный 5" xfId="18"/>
    <cellStyle name="Обычный 5 2" xfId="42"/>
    <cellStyle name="Обычный 5 2 2" xfId="82"/>
    <cellStyle name="Обычный 5 2 3" xfId="130"/>
    <cellStyle name="Обычный 5 3" xfId="62"/>
    <cellStyle name="Обычный 5 4" xfId="110"/>
    <cellStyle name="Обычный 6" xfId="29"/>
    <cellStyle name="Обычный 6 2" xfId="71"/>
    <cellStyle name="Обычный 6 3" xfId="119"/>
    <cellStyle name="Обычный 7" xfId="99"/>
    <cellStyle name="Обычный 7 2" xfId="140"/>
    <cellStyle name="Процентный 2" xfId="8"/>
    <cellStyle name="Финансовый" xfId="1" builtinId="3"/>
    <cellStyle name="Финансовый 2" xfId="10"/>
    <cellStyle name="Финансовый 3" xfId="7"/>
    <cellStyle name="Финансовый 4" xfId="20"/>
    <cellStyle name="Финансовый 4 2" xfId="43"/>
    <cellStyle name="Финансовый 4 3" xfId="39"/>
    <cellStyle name="Финансовый 4 3 2" xfId="79"/>
    <cellStyle name="Финансовый 4 3 3" xfId="127"/>
    <cellStyle name="Финансовый 4 4" xfId="59"/>
    <cellStyle name="Финансовый 4 5" xfId="107"/>
    <cellStyle name="Финансовый 5" xfId="30"/>
    <cellStyle name="Финансовый 5 2" xfId="72"/>
    <cellStyle name="Финансовый 5 3" xfId="120"/>
    <cellStyle name="Финансовый 6" xfId="53"/>
    <cellStyle name="Финансовый 7" xfId="100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X131"/>
  <sheetViews>
    <sheetView tabSelected="1" workbookViewId="0">
      <selection activeCell="E2" sqref="E2"/>
    </sheetView>
  </sheetViews>
  <sheetFormatPr defaultColWidth="9.140625" defaultRowHeight="15"/>
  <cols>
    <col min="1" max="1" width="11.140625" style="67" customWidth="1"/>
    <col min="2" max="2" width="26.5703125" style="20" customWidth="1"/>
    <col min="3" max="4" width="10.42578125" style="19" customWidth="1"/>
    <col min="5" max="5" width="15.7109375" style="19" customWidth="1"/>
    <col min="6" max="6" width="18.42578125" style="19" customWidth="1"/>
    <col min="7" max="7" width="18.140625" style="68" customWidth="1"/>
    <col min="8" max="8" width="14.42578125" style="19" hidden="1" customWidth="1"/>
    <col min="9" max="9" width="13.140625" style="19" hidden="1" customWidth="1"/>
    <col min="10" max="10" width="10.85546875" style="19" hidden="1" customWidth="1"/>
    <col min="11" max="11" width="11.28515625" style="19" hidden="1" customWidth="1"/>
    <col min="12" max="12" width="14.5703125" style="68" hidden="1" customWidth="1"/>
    <col min="13" max="13" width="12.5703125" style="19" hidden="1" customWidth="1"/>
    <col min="14" max="14" width="12.28515625" style="19" hidden="1" customWidth="1"/>
    <col min="15" max="15" width="12.5703125" style="19" hidden="1" customWidth="1"/>
    <col min="16" max="16" width="12.5703125" style="68" hidden="1" customWidth="1"/>
    <col min="17" max="17" width="12.5703125" style="19" hidden="1" customWidth="1"/>
    <col min="18" max="18" width="13.85546875" style="19" hidden="1" customWidth="1"/>
    <col min="19" max="19" width="12.5703125" style="19" bestFit="1" customWidth="1"/>
    <col min="20" max="20" width="12.5703125" style="68" hidden="1" customWidth="1"/>
    <col min="21" max="23" width="12.5703125" style="19" hidden="1" customWidth="1"/>
    <col min="24" max="24" width="10.140625" style="19" bestFit="1" customWidth="1"/>
    <col min="25" max="16384" width="9.140625" style="19"/>
  </cols>
  <sheetData>
    <row r="1" spans="1:23" ht="30">
      <c r="A1" s="19"/>
      <c r="B1" s="119" t="s">
        <v>189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3">
      <c r="B2" s="21" t="s">
        <v>11</v>
      </c>
      <c r="C2" s="18"/>
      <c r="D2" s="18"/>
      <c r="E2" s="117">
        <v>45677</v>
      </c>
    </row>
    <row r="3" spans="1:23">
      <c r="B3" s="6"/>
      <c r="E3" s="18"/>
    </row>
    <row r="4" spans="1:23">
      <c r="B4" s="23" t="s">
        <v>0</v>
      </c>
      <c r="C4" s="19" t="s">
        <v>1</v>
      </c>
    </row>
    <row r="5" spans="1:23" ht="21" customHeight="1">
      <c r="A5" s="69"/>
      <c r="B5" s="22" t="s">
        <v>2</v>
      </c>
      <c r="C5" s="19" t="s">
        <v>3</v>
      </c>
      <c r="F5" s="70"/>
      <c r="G5" s="72"/>
      <c r="H5" s="71"/>
      <c r="I5" s="71"/>
      <c r="J5" s="71"/>
      <c r="K5" s="71"/>
      <c r="L5" s="72"/>
      <c r="M5" s="71"/>
      <c r="N5" s="71"/>
      <c r="O5" s="71"/>
      <c r="P5" s="72"/>
      <c r="Q5" s="71"/>
      <c r="R5" s="71"/>
      <c r="S5" s="71"/>
      <c r="T5" s="72"/>
      <c r="U5" s="71"/>
      <c r="V5" s="71"/>
      <c r="W5" s="71"/>
    </row>
    <row r="6" spans="1:23" ht="69" customHeight="1" thickBot="1">
      <c r="B6" s="6"/>
      <c r="C6" s="20"/>
      <c r="D6" s="20"/>
      <c r="G6" s="112"/>
    </row>
    <row r="7" spans="1:23">
      <c r="A7" s="73"/>
      <c r="B7" s="66"/>
      <c r="C7" s="74"/>
      <c r="D7" s="74"/>
      <c r="E7" s="74"/>
      <c r="F7" s="74"/>
      <c r="G7" s="113"/>
      <c r="H7" s="75" t="s">
        <v>9</v>
      </c>
      <c r="I7" s="76"/>
      <c r="J7" s="76"/>
      <c r="K7" s="76"/>
      <c r="L7" s="77"/>
      <c r="M7" s="76"/>
      <c r="N7" s="76"/>
      <c r="O7" s="76"/>
      <c r="P7" s="77"/>
      <c r="Q7" s="76"/>
      <c r="R7" s="76"/>
      <c r="S7" s="76"/>
      <c r="T7" s="77"/>
      <c r="U7" s="76"/>
      <c r="V7" s="76"/>
      <c r="W7" s="78"/>
    </row>
    <row r="8" spans="1:23">
      <c r="A8" s="31" t="s">
        <v>134</v>
      </c>
      <c r="B8" s="30" t="s">
        <v>133</v>
      </c>
      <c r="C8" s="79" t="s">
        <v>12</v>
      </c>
      <c r="D8" s="79" t="s">
        <v>13</v>
      </c>
      <c r="E8" s="80" t="s">
        <v>137</v>
      </c>
      <c r="F8" s="81" t="s">
        <v>10</v>
      </c>
      <c r="G8" s="79" t="s">
        <v>5</v>
      </c>
      <c r="H8" s="79" t="s">
        <v>138</v>
      </c>
      <c r="I8" s="82">
        <v>43466</v>
      </c>
      <c r="J8" s="82">
        <v>43497</v>
      </c>
      <c r="K8" s="82">
        <v>43525</v>
      </c>
      <c r="L8" s="79" t="s">
        <v>139</v>
      </c>
      <c r="M8" s="82">
        <v>43556</v>
      </c>
      <c r="N8" s="82">
        <v>43586</v>
      </c>
      <c r="O8" s="82">
        <v>43617</v>
      </c>
      <c r="P8" s="83" t="s">
        <v>140</v>
      </c>
      <c r="Q8" s="82">
        <v>43647</v>
      </c>
      <c r="R8" s="82">
        <v>43678</v>
      </c>
      <c r="S8" s="82">
        <v>43709</v>
      </c>
      <c r="T8" s="83" t="s">
        <v>141</v>
      </c>
      <c r="U8" s="82">
        <v>43739</v>
      </c>
      <c r="V8" s="82">
        <v>43770</v>
      </c>
      <c r="W8" s="82">
        <v>43800</v>
      </c>
    </row>
    <row r="9" spans="1:23">
      <c r="A9" s="5">
        <v>1</v>
      </c>
      <c r="B9" s="35" t="s">
        <v>14</v>
      </c>
      <c r="C9" s="92">
        <v>1</v>
      </c>
      <c r="D9" s="92" t="s">
        <v>15</v>
      </c>
      <c r="E9" s="84"/>
      <c r="F9" s="85">
        <f>G9+E9-H9-L9-P9-T9</f>
        <v>-3000</v>
      </c>
      <c r="G9" s="86">
        <f>янв.19!F4+фев.19!F4+мар.19!F4+апр.19!F4+'май. 19'!F4+'июн. 19'!F4+июл.19!F4+авг.19!F4+сен.19!F4+окт.19!F4+ноя.19!F4+дек.19!F4+янв.20!F4+фев.20!F4+мар.20!F4+апр.20!F4+'май. 20'!F4+'июн. 20'!F4+июл.20!F4+авг.20!F4+сен.20!F4+окт.20!F4+ноя.20!F4+дек.20!F4</f>
        <v>0</v>
      </c>
      <c r="H9" s="86">
        <f t="shared" ref="H9:H72" si="0">I9+J9+K9</f>
        <v>0</v>
      </c>
      <c r="I9" s="16">
        <f>янв.19!E4</f>
        <v>0</v>
      </c>
      <c r="J9" s="16">
        <f>фев.19!E4</f>
        <v>0</v>
      </c>
      <c r="K9" s="16">
        <f>мар.19!E4</f>
        <v>0</v>
      </c>
      <c r="L9" s="87">
        <f t="shared" ref="L9:L72" si="1">M9+N9+O9</f>
        <v>0</v>
      </c>
      <c r="M9" s="16">
        <f>апр.19!E4</f>
        <v>0</v>
      </c>
      <c r="N9" s="16">
        <f>'май. 19'!E4</f>
        <v>0</v>
      </c>
      <c r="O9" s="16">
        <f>'июн. 19'!E4</f>
        <v>0</v>
      </c>
      <c r="P9" s="87">
        <f t="shared" ref="P9:P72" si="2">Q9+R9+S9</f>
        <v>3000</v>
      </c>
      <c r="Q9" s="16">
        <f>июл.19!E4</f>
        <v>0</v>
      </c>
      <c r="R9" s="16">
        <f>авг.19!E4</f>
        <v>0</v>
      </c>
      <c r="S9" s="16">
        <f>сен.19!E4</f>
        <v>3000</v>
      </c>
      <c r="T9" s="87">
        <f t="shared" ref="T9:T72" si="3">U9+V9+W9</f>
        <v>0</v>
      </c>
      <c r="U9" s="16">
        <f>окт.19!E4</f>
        <v>0</v>
      </c>
      <c r="V9" s="16">
        <f>ноя.19!E4</f>
        <v>0</v>
      </c>
      <c r="W9" s="16">
        <f>дек.19!E4</f>
        <v>0</v>
      </c>
    </row>
    <row r="10" spans="1:23">
      <c r="A10" s="5">
        <v>2</v>
      </c>
      <c r="B10" s="26" t="s">
        <v>16</v>
      </c>
      <c r="C10" s="92">
        <v>5</v>
      </c>
      <c r="D10" s="92"/>
      <c r="E10" s="84"/>
      <c r="F10" s="85">
        <f t="shared" ref="F10:F73" si="4">G10+E10-H10-L10-P10-T10</f>
        <v>-3000</v>
      </c>
      <c r="G10" s="86">
        <f>янв.19!F5+фев.19!F5+мар.19!F5+апр.19!F5+'май. 19'!F5+'июн. 19'!F5+июл.19!F5+авг.19!F5+сен.19!F5+окт.19!F5+ноя.19!F5+дек.19!F5+янв.20!F5+фев.20!F5+мар.20!F5+апр.20!F5+'май. 20'!F5+'июн. 20'!F5+июл.20!F5+авг.20!F5+сен.20!F5+окт.20!F5+ноя.20!F5+дек.20!F5</f>
        <v>0</v>
      </c>
      <c r="H10" s="86">
        <f t="shared" si="0"/>
        <v>0</v>
      </c>
      <c r="I10" s="16">
        <f>янв.19!E5</f>
        <v>0</v>
      </c>
      <c r="J10" s="16">
        <f>фев.19!E5</f>
        <v>0</v>
      </c>
      <c r="K10" s="16">
        <f>мар.19!E5</f>
        <v>0</v>
      </c>
      <c r="L10" s="87">
        <f t="shared" si="1"/>
        <v>0</v>
      </c>
      <c r="M10" s="16">
        <f>апр.19!E5</f>
        <v>0</v>
      </c>
      <c r="N10" s="16">
        <f>'май. 19'!E5</f>
        <v>0</v>
      </c>
      <c r="O10" s="16">
        <f>'июн. 19'!E5</f>
        <v>0</v>
      </c>
      <c r="P10" s="87">
        <f t="shared" si="2"/>
        <v>3000</v>
      </c>
      <c r="Q10" s="16">
        <f>июл.19!E5</f>
        <v>0</v>
      </c>
      <c r="R10" s="16">
        <f>авг.19!E5</f>
        <v>0</v>
      </c>
      <c r="S10" s="16">
        <f>сен.19!E5</f>
        <v>3000</v>
      </c>
      <c r="T10" s="87">
        <f t="shared" si="3"/>
        <v>0</v>
      </c>
      <c r="U10" s="16">
        <f>окт.19!E5</f>
        <v>0</v>
      </c>
      <c r="V10" s="16">
        <f>ноя.19!E5</f>
        <v>0</v>
      </c>
      <c r="W10" s="16">
        <f>дек.19!E5</f>
        <v>0</v>
      </c>
    </row>
    <row r="11" spans="1:23">
      <c r="A11" s="5">
        <v>3</v>
      </c>
      <c r="B11" s="35" t="s">
        <v>17</v>
      </c>
      <c r="C11" s="92">
        <v>6</v>
      </c>
      <c r="D11" s="92"/>
      <c r="E11" s="84"/>
      <c r="F11" s="85">
        <f t="shared" si="4"/>
        <v>-3000</v>
      </c>
      <c r="G11" s="86">
        <f>янв.19!F6+фев.19!F6+мар.19!F6+апр.19!F6+'май. 19'!F6+'июн. 19'!F6+июл.19!F6+авг.19!F6+сен.19!F6+окт.19!F6+ноя.19!F6+дек.19!F6+янв.20!F6+фев.20!F6+мар.20!F6+апр.20!F6+'май. 20'!F6+'июн. 20'!F6+июл.20!F6+авг.20!F6+сен.20!F6+окт.20!F6+ноя.20!F6+дек.20!F6</f>
        <v>0</v>
      </c>
      <c r="H11" s="86">
        <f t="shared" si="0"/>
        <v>0</v>
      </c>
      <c r="I11" s="16">
        <f>янв.19!E6</f>
        <v>0</v>
      </c>
      <c r="J11" s="16">
        <f>фев.19!E6</f>
        <v>0</v>
      </c>
      <c r="K11" s="16">
        <f>мар.19!E6</f>
        <v>0</v>
      </c>
      <c r="L11" s="87">
        <f t="shared" si="1"/>
        <v>0</v>
      </c>
      <c r="M11" s="16">
        <f>апр.19!E6</f>
        <v>0</v>
      </c>
      <c r="N11" s="16">
        <f>'май. 19'!E6</f>
        <v>0</v>
      </c>
      <c r="O11" s="16">
        <f>'июн. 19'!E6</f>
        <v>0</v>
      </c>
      <c r="P11" s="87">
        <f t="shared" si="2"/>
        <v>3000</v>
      </c>
      <c r="Q11" s="16">
        <f>июл.19!E6</f>
        <v>0</v>
      </c>
      <c r="R11" s="16">
        <f>авг.19!E6</f>
        <v>0</v>
      </c>
      <c r="S11" s="16">
        <f>сен.19!E6</f>
        <v>3000</v>
      </c>
      <c r="T11" s="87">
        <f t="shared" si="3"/>
        <v>0</v>
      </c>
      <c r="U11" s="16">
        <f>окт.19!E6</f>
        <v>0</v>
      </c>
      <c r="V11" s="16">
        <f>ноя.19!E6</f>
        <v>0</v>
      </c>
      <c r="W11" s="16">
        <f>дек.19!E6</f>
        <v>0</v>
      </c>
    </row>
    <row r="12" spans="1:23">
      <c r="A12" s="5">
        <v>4</v>
      </c>
      <c r="B12" s="35" t="s">
        <v>18</v>
      </c>
      <c r="C12" s="92">
        <v>7</v>
      </c>
      <c r="D12" s="92"/>
      <c r="E12" s="84"/>
      <c r="F12" s="85">
        <f t="shared" si="4"/>
        <v>-3000</v>
      </c>
      <c r="G12" s="86">
        <f>янв.19!F7+фев.19!F7+мар.19!F7+апр.19!F7+'май. 19'!F7+'июн. 19'!F7+июл.19!F7+авг.19!F7+сен.19!F7+окт.19!F7+ноя.19!F7+дек.19!F7+янв.20!F7+фев.20!F7+мар.20!F7+апр.20!F7+'май. 20'!F7+'июн. 20'!F7+июл.20!F7+авг.20!F7+сен.20!F7+окт.20!F7+ноя.20!F7+дек.20!F7</f>
        <v>0</v>
      </c>
      <c r="H12" s="86">
        <f t="shared" si="0"/>
        <v>0</v>
      </c>
      <c r="I12" s="16">
        <f>янв.19!E7</f>
        <v>0</v>
      </c>
      <c r="J12" s="16">
        <f>фев.19!E7</f>
        <v>0</v>
      </c>
      <c r="K12" s="16">
        <f>мар.19!E7</f>
        <v>0</v>
      </c>
      <c r="L12" s="87">
        <f t="shared" si="1"/>
        <v>0</v>
      </c>
      <c r="M12" s="16">
        <f>апр.19!E7</f>
        <v>0</v>
      </c>
      <c r="N12" s="16">
        <f>'май. 19'!E7</f>
        <v>0</v>
      </c>
      <c r="O12" s="16">
        <f>'июн. 19'!E7</f>
        <v>0</v>
      </c>
      <c r="P12" s="87">
        <f t="shared" si="2"/>
        <v>3000</v>
      </c>
      <c r="Q12" s="16">
        <f>июл.19!E7</f>
        <v>0</v>
      </c>
      <c r="R12" s="16">
        <f>авг.19!E7</f>
        <v>0</v>
      </c>
      <c r="S12" s="16">
        <f>сен.19!E7</f>
        <v>3000</v>
      </c>
      <c r="T12" s="87">
        <f t="shared" si="3"/>
        <v>0</v>
      </c>
      <c r="U12" s="16">
        <f>окт.19!E7</f>
        <v>0</v>
      </c>
      <c r="V12" s="16">
        <f>ноя.19!E7</f>
        <v>0</v>
      </c>
      <c r="W12" s="16">
        <f>дек.19!E7</f>
        <v>0</v>
      </c>
    </row>
    <row r="13" spans="1:23">
      <c r="A13" s="5">
        <v>5</v>
      </c>
      <c r="B13" s="36" t="s">
        <v>19</v>
      </c>
      <c r="C13" s="92">
        <v>8</v>
      </c>
      <c r="D13" s="92"/>
      <c r="E13" s="84"/>
      <c r="F13" s="85">
        <f t="shared" si="4"/>
        <v>-3000</v>
      </c>
      <c r="G13" s="86">
        <f>янв.19!F8+фев.19!F8+мар.19!F8+апр.19!F8+'май. 19'!F8+'июн. 19'!F8+июл.19!F8+авг.19!F8+сен.19!F8+окт.19!F8+ноя.19!F8+дек.19!F8+янв.20!F8+фев.20!F8+мар.20!F8+апр.20!F8+'май. 20'!F8+'июн. 20'!F8+июл.20!F8+авг.20!F8+сен.20!F8+окт.20!F8+ноя.20!F8+дек.20!F8</f>
        <v>0</v>
      </c>
      <c r="H13" s="86">
        <f t="shared" si="0"/>
        <v>0</v>
      </c>
      <c r="I13" s="16">
        <f>янв.19!E8</f>
        <v>0</v>
      </c>
      <c r="J13" s="16">
        <f>фев.19!E8</f>
        <v>0</v>
      </c>
      <c r="K13" s="16">
        <f>мар.19!E8</f>
        <v>0</v>
      </c>
      <c r="L13" s="87">
        <f t="shared" si="1"/>
        <v>0</v>
      </c>
      <c r="M13" s="16">
        <f>апр.19!E8</f>
        <v>0</v>
      </c>
      <c r="N13" s="16">
        <f>'май. 19'!E8</f>
        <v>0</v>
      </c>
      <c r="O13" s="16">
        <f>'июн. 19'!E8</f>
        <v>0</v>
      </c>
      <c r="P13" s="87">
        <f t="shared" si="2"/>
        <v>3000</v>
      </c>
      <c r="Q13" s="16">
        <f>июл.19!E8</f>
        <v>0</v>
      </c>
      <c r="R13" s="16">
        <f>авг.19!E8</f>
        <v>0</v>
      </c>
      <c r="S13" s="16">
        <f>сен.19!E8</f>
        <v>3000</v>
      </c>
      <c r="T13" s="87">
        <f t="shared" si="3"/>
        <v>0</v>
      </c>
      <c r="U13" s="16">
        <f>окт.19!E8</f>
        <v>0</v>
      </c>
      <c r="V13" s="16">
        <f>ноя.19!E8</f>
        <v>0</v>
      </c>
      <c r="W13" s="16">
        <f>дек.19!E8</f>
        <v>0</v>
      </c>
    </row>
    <row r="14" spans="1:23">
      <c r="A14" s="5">
        <v>6</v>
      </c>
      <c r="B14" s="36" t="s">
        <v>20</v>
      </c>
      <c r="C14" s="92">
        <v>9</v>
      </c>
      <c r="D14" s="92"/>
      <c r="E14" s="84"/>
      <c r="F14" s="85">
        <f t="shared" si="4"/>
        <v>-3000</v>
      </c>
      <c r="G14" s="86">
        <f>янв.19!F9+фев.19!F9+мар.19!F9+апр.19!F9+'май. 19'!F9+'июн. 19'!F9+июл.19!F9+авг.19!F9+сен.19!F9+окт.19!F9+ноя.19!F9+дек.19!F9+янв.20!F9+фев.20!F9+мар.20!F9+апр.20!F9+'май. 20'!F9+'июн. 20'!F9+июл.20!F9+авг.20!F9+сен.20!F9+окт.20!F9+ноя.20!F9+дек.20!F9</f>
        <v>0</v>
      </c>
      <c r="H14" s="86">
        <f t="shared" si="0"/>
        <v>0</v>
      </c>
      <c r="I14" s="16">
        <f>янв.19!E9</f>
        <v>0</v>
      </c>
      <c r="J14" s="16">
        <f>фев.19!E9</f>
        <v>0</v>
      </c>
      <c r="K14" s="16">
        <f>мар.19!E9</f>
        <v>0</v>
      </c>
      <c r="L14" s="87">
        <f t="shared" si="1"/>
        <v>0</v>
      </c>
      <c r="M14" s="16">
        <f>апр.19!E9</f>
        <v>0</v>
      </c>
      <c r="N14" s="16">
        <f>'май. 19'!E9</f>
        <v>0</v>
      </c>
      <c r="O14" s="16">
        <f>'июн. 19'!E9</f>
        <v>0</v>
      </c>
      <c r="P14" s="87">
        <f t="shared" si="2"/>
        <v>3000</v>
      </c>
      <c r="Q14" s="16">
        <f>июл.19!E9</f>
        <v>0</v>
      </c>
      <c r="R14" s="16">
        <f>авг.19!E9</f>
        <v>0</v>
      </c>
      <c r="S14" s="16">
        <f>сен.19!E9</f>
        <v>3000</v>
      </c>
      <c r="T14" s="87">
        <f t="shared" si="3"/>
        <v>0</v>
      </c>
      <c r="U14" s="16">
        <f>окт.19!E9</f>
        <v>0</v>
      </c>
      <c r="V14" s="16">
        <f>ноя.19!E9</f>
        <v>0</v>
      </c>
      <c r="W14" s="16">
        <f>дек.19!E9</f>
        <v>0</v>
      </c>
    </row>
    <row r="15" spans="1:23">
      <c r="A15" s="5">
        <v>7</v>
      </c>
      <c r="B15" s="35" t="s">
        <v>21</v>
      </c>
      <c r="C15" s="92">
        <v>10</v>
      </c>
      <c r="D15" s="92"/>
      <c r="E15" s="84"/>
      <c r="F15" s="85">
        <f t="shared" si="4"/>
        <v>-3000</v>
      </c>
      <c r="G15" s="86">
        <f>янв.19!F10+фев.19!F10+мар.19!F10+апр.19!F10+'май. 19'!F10+'июн. 19'!F10+июл.19!F10+авг.19!F10+сен.19!F10+окт.19!F10+ноя.19!F10+дек.19!F10+янв.20!F10+фев.20!F10+мар.20!F10+апр.20!F10+'май. 20'!F10+'июн. 20'!F10+июл.20!F10+авг.20!F10+сен.20!F10+окт.20!F10+ноя.20!F10+дек.20!F10</f>
        <v>0</v>
      </c>
      <c r="H15" s="86">
        <f t="shared" si="0"/>
        <v>0</v>
      </c>
      <c r="I15" s="16">
        <f>янв.19!E10</f>
        <v>0</v>
      </c>
      <c r="J15" s="16">
        <f>фев.19!E10</f>
        <v>0</v>
      </c>
      <c r="K15" s="16">
        <f>мар.19!E10</f>
        <v>0</v>
      </c>
      <c r="L15" s="87">
        <f t="shared" si="1"/>
        <v>0</v>
      </c>
      <c r="M15" s="16">
        <f>апр.19!E10</f>
        <v>0</v>
      </c>
      <c r="N15" s="16">
        <f>'май. 19'!E10</f>
        <v>0</v>
      </c>
      <c r="O15" s="16">
        <f>'июн. 19'!E10</f>
        <v>0</v>
      </c>
      <c r="P15" s="87">
        <f t="shared" si="2"/>
        <v>3000</v>
      </c>
      <c r="Q15" s="16">
        <f>июл.19!E10</f>
        <v>0</v>
      </c>
      <c r="R15" s="16">
        <f>авг.19!E10</f>
        <v>0</v>
      </c>
      <c r="S15" s="16">
        <f>сен.19!E10</f>
        <v>3000</v>
      </c>
      <c r="T15" s="87">
        <f t="shared" si="3"/>
        <v>0</v>
      </c>
      <c r="U15" s="16">
        <f>окт.19!E10</f>
        <v>0</v>
      </c>
      <c r="V15" s="16">
        <f>ноя.19!E10</f>
        <v>0</v>
      </c>
      <c r="W15" s="16">
        <f>дек.19!E10</f>
        <v>0</v>
      </c>
    </row>
    <row r="16" spans="1:23">
      <c r="A16" s="5">
        <v>8</v>
      </c>
      <c r="B16" s="35" t="s">
        <v>22</v>
      </c>
      <c r="C16" s="92">
        <v>13</v>
      </c>
      <c r="D16" s="92"/>
      <c r="E16" s="84"/>
      <c r="F16" s="85">
        <f t="shared" si="4"/>
        <v>0</v>
      </c>
      <c r="G16" s="86">
        <f>янв.19!F11+фев.19!F11+мар.19!F11+апр.19!F11+'май. 19'!F11+'июн. 19'!F11+июл.19!F11+авг.19!F11+сен.19!F11+окт.19!F11+ноя.19!F11+дек.19!F11+янв.20!F11+фев.20!F11+мар.20!F11+апр.20!F11+'май. 20'!F11+'июн. 20'!F11+июл.20!F11+авг.20!F11+сен.20!F11+окт.20!F11+ноя.20!F11+дек.20!F11</f>
        <v>3000</v>
      </c>
      <c r="H16" s="86">
        <f t="shared" si="0"/>
        <v>0</v>
      </c>
      <c r="I16" s="16">
        <f>янв.19!E11</f>
        <v>0</v>
      </c>
      <c r="J16" s="16">
        <f>фев.19!E11</f>
        <v>0</v>
      </c>
      <c r="K16" s="16">
        <f>мар.19!E11</f>
        <v>0</v>
      </c>
      <c r="L16" s="87">
        <f t="shared" si="1"/>
        <v>0</v>
      </c>
      <c r="M16" s="16">
        <f>апр.19!E11</f>
        <v>0</v>
      </c>
      <c r="N16" s="16">
        <f>'май. 19'!E11</f>
        <v>0</v>
      </c>
      <c r="O16" s="16">
        <f>'июн. 19'!E11</f>
        <v>0</v>
      </c>
      <c r="P16" s="87">
        <f t="shared" si="2"/>
        <v>3000</v>
      </c>
      <c r="Q16" s="16">
        <f>июл.19!E11</f>
        <v>0</v>
      </c>
      <c r="R16" s="16">
        <f>авг.19!E11</f>
        <v>0</v>
      </c>
      <c r="S16" s="16">
        <f>сен.19!E11</f>
        <v>3000</v>
      </c>
      <c r="T16" s="87">
        <f t="shared" si="3"/>
        <v>0</v>
      </c>
      <c r="U16" s="16">
        <f>окт.19!E11</f>
        <v>0</v>
      </c>
      <c r="V16" s="16">
        <f>ноя.19!E11</f>
        <v>0</v>
      </c>
      <c r="W16" s="16">
        <f>дек.19!E11</f>
        <v>0</v>
      </c>
    </row>
    <row r="17" spans="1:24">
      <c r="A17" s="5">
        <v>9</v>
      </c>
      <c r="B17" s="27" t="s">
        <v>23</v>
      </c>
      <c r="C17" s="92">
        <v>16</v>
      </c>
      <c r="D17" s="92"/>
      <c r="E17" s="84"/>
      <c r="F17" s="85">
        <f t="shared" si="4"/>
        <v>-3000</v>
      </c>
      <c r="G17" s="86">
        <f>янв.19!F12+фев.19!F12+мар.19!F12+апр.19!F12+'май. 19'!F12+'июн. 19'!F12+июл.19!F12+авг.19!F12+сен.19!F12+окт.19!F12+ноя.19!F12+дек.19!F12+янв.20!F12+фев.20!F12+мар.20!F12+апр.20!F12+'май. 20'!F12+'июн. 20'!F12+июл.20!F12+авг.20!F12+сен.20!F12+окт.20!F12+ноя.20!F12+дек.20!F12</f>
        <v>0</v>
      </c>
      <c r="H17" s="86">
        <f t="shared" si="0"/>
        <v>0</v>
      </c>
      <c r="I17" s="16">
        <f>янв.19!E12</f>
        <v>0</v>
      </c>
      <c r="J17" s="16">
        <f>фев.19!E12</f>
        <v>0</v>
      </c>
      <c r="K17" s="16">
        <f>мар.19!E12</f>
        <v>0</v>
      </c>
      <c r="L17" s="87">
        <f t="shared" si="1"/>
        <v>0</v>
      </c>
      <c r="M17" s="16">
        <f>апр.19!E12</f>
        <v>0</v>
      </c>
      <c r="N17" s="16">
        <f>'май. 19'!E12</f>
        <v>0</v>
      </c>
      <c r="O17" s="16">
        <f>'июн. 19'!E12</f>
        <v>0</v>
      </c>
      <c r="P17" s="87">
        <f t="shared" si="2"/>
        <v>3000</v>
      </c>
      <c r="Q17" s="16">
        <f>июл.19!E12</f>
        <v>0</v>
      </c>
      <c r="R17" s="16">
        <f>авг.19!E12</f>
        <v>0</v>
      </c>
      <c r="S17" s="16">
        <f>сен.19!E12</f>
        <v>3000</v>
      </c>
      <c r="T17" s="87">
        <f t="shared" si="3"/>
        <v>0</v>
      </c>
      <c r="U17" s="16">
        <f>окт.19!E12</f>
        <v>0</v>
      </c>
      <c r="V17" s="16">
        <f>ноя.19!E12</f>
        <v>0</v>
      </c>
      <c r="W17" s="16">
        <f>дек.19!E12</f>
        <v>0</v>
      </c>
    </row>
    <row r="18" spans="1:24">
      <c r="A18" s="5">
        <v>10</v>
      </c>
      <c r="B18" s="35" t="s">
        <v>24</v>
      </c>
      <c r="C18" s="92">
        <v>17</v>
      </c>
      <c r="D18" s="92"/>
      <c r="E18" s="84"/>
      <c r="F18" s="85">
        <f t="shared" si="4"/>
        <v>-3000</v>
      </c>
      <c r="G18" s="86">
        <f>янв.19!F13+фев.19!F13+мар.19!F13+апр.19!F13+'май. 19'!F13+'июн. 19'!F13+июл.19!F13+авг.19!F13+сен.19!F13+окт.19!F13+ноя.19!F13+дек.19!F13+янв.20!F13+фев.20!F13+мар.20!F13+апр.20!F13+'май. 20'!F13+'июн. 20'!F13+июл.20!F13+авг.20!F13+сен.20!F13+окт.20!F13+ноя.20!F13+дек.20!F13</f>
        <v>0</v>
      </c>
      <c r="H18" s="86">
        <f t="shared" si="0"/>
        <v>0</v>
      </c>
      <c r="I18" s="16">
        <f>янв.19!E13</f>
        <v>0</v>
      </c>
      <c r="J18" s="16">
        <f>фев.19!E13</f>
        <v>0</v>
      </c>
      <c r="K18" s="16">
        <f>мар.19!E13</f>
        <v>0</v>
      </c>
      <c r="L18" s="87">
        <f t="shared" si="1"/>
        <v>0</v>
      </c>
      <c r="M18" s="16">
        <f>апр.19!E13</f>
        <v>0</v>
      </c>
      <c r="N18" s="16">
        <f>'май. 19'!E13</f>
        <v>0</v>
      </c>
      <c r="O18" s="16">
        <f>'июн. 19'!E13</f>
        <v>0</v>
      </c>
      <c r="P18" s="87">
        <f t="shared" si="2"/>
        <v>3000</v>
      </c>
      <c r="Q18" s="16">
        <f>июл.19!E13</f>
        <v>0</v>
      </c>
      <c r="R18" s="16">
        <f>авг.19!E13</f>
        <v>0</v>
      </c>
      <c r="S18" s="16">
        <f>сен.19!E13</f>
        <v>3000</v>
      </c>
      <c r="T18" s="87">
        <f t="shared" si="3"/>
        <v>0</v>
      </c>
      <c r="U18" s="16">
        <f>окт.19!E13</f>
        <v>0</v>
      </c>
      <c r="V18" s="16">
        <f>ноя.19!E13</f>
        <v>0</v>
      </c>
      <c r="W18" s="16">
        <f>дек.19!E13</f>
        <v>0</v>
      </c>
    </row>
    <row r="19" spans="1:24">
      <c r="A19" s="5">
        <v>11</v>
      </c>
      <c r="B19" s="35" t="s">
        <v>25</v>
      </c>
      <c r="C19" s="92">
        <v>20</v>
      </c>
      <c r="D19" s="92"/>
      <c r="E19" s="84"/>
      <c r="F19" s="85">
        <f t="shared" si="4"/>
        <v>-3000</v>
      </c>
      <c r="G19" s="86">
        <f>янв.19!F14+фев.19!F14+мар.19!F14+апр.19!F14+'май. 19'!F14+'июн. 19'!F14+июл.19!F14+авг.19!F14+сен.19!F14+окт.19!F14+ноя.19!F14+дек.19!F14+янв.20!F14+фев.20!F14+мар.20!F14+апр.20!F14+'май. 20'!F14+'июн. 20'!F14+июл.20!F14+авг.20!F14+сен.20!F14+окт.20!F14+ноя.20!F14+дек.20!F14</f>
        <v>0</v>
      </c>
      <c r="H19" s="86">
        <f t="shared" si="0"/>
        <v>0</v>
      </c>
      <c r="I19" s="16">
        <f>янв.19!E14</f>
        <v>0</v>
      </c>
      <c r="J19" s="16">
        <f>фев.19!E14</f>
        <v>0</v>
      </c>
      <c r="K19" s="16">
        <f>мар.19!E14</f>
        <v>0</v>
      </c>
      <c r="L19" s="87">
        <f t="shared" si="1"/>
        <v>0</v>
      </c>
      <c r="M19" s="16">
        <f>апр.19!E14</f>
        <v>0</v>
      </c>
      <c r="N19" s="16">
        <f>'май. 19'!E14</f>
        <v>0</v>
      </c>
      <c r="O19" s="16">
        <f>'июн. 19'!E14</f>
        <v>0</v>
      </c>
      <c r="P19" s="87">
        <f t="shared" si="2"/>
        <v>3000</v>
      </c>
      <c r="Q19" s="16">
        <f>июл.19!E14</f>
        <v>0</v>
      </c>
      <c r="R19" s="16">
        <f>авг.19!E14</f>
        <v>0</v>
      </c>
      <c r="S19" s="16">
        <f>сен.19!E14</f>
        <v>3000</v>
      </c>
      <c r="T19" s="87">
        <f t="shared" si="3"/>
        <v>0</v>
      </c>
      <c r="U19" s="16">
        <f>окт.19!E14</f>
        <v>0</v>
      </c>
      <c r="V19" s="16">
        <f>ноя.19!E14</f>
        <v>0</v>
      </c>
      <c r="W19" s="16">
        <f>дек.19!E14</f>
        <v>0</v>
      </c>
    </row>
    <row r="20" spans="1:24">
      <c r="A20" s="5">
        <v>12</v>
      </c>
      <c r="B20" s="35" t="s">
        <v>26</v>
      </c>
      <c r="C20" s="92">
        <v>22</v>
      </c>
      <c r="D20" s="92" t="s">
        <v>15</v>
      </c>
      <c r="E20" s="84"/>
      <c r="F20" s="85">
        <f t="shared" si="4"/>
        <v>0</v>
      </c>
      <c r="G20" s="114">
        <v>3000</v>
      </c>
      <c r="H20" s="86">
        <f t="shared" si="0"/>
        <v>0</v>
      </c>
      <c r="I20" s="16">
        <f>янв.19!E15</f>
        <v>0</v>
      </c>
      <c r="J20" s="16">
        <f>фев.19!E15</f>
        <v>0</v>
      </c>
      <c r="K20" s="16">
        <f>мар.19!E15</f>
        <v>0</v>
      </c>
      <c r="L20" s="87">
        <f t="shared" si="1"/>
        <v>0</v>
      </c>
      <c r="M20" s="16">
        <f>апр.19!E15</f>
        <v>0</v>
      </c>
      <c r="N20" s="16">
        <f>'май. 19'!E15</f>
        <v>0</v>
      </c>
      <c r="O20" s="16">
        <f>'июн. 19'!E15</f>
        <v>0</v>
      </c>
      <c r="P20" s="87">
        <f t="shared" si="2"/>
        <v>3000</v>
      </c>
      <c r="Q20" s="16">
        <f>июл.19!E15</f>
        <v>0</v>
      </c>
      <c r="R20" s="16">
        <f>авг.19!E15</f>
        <v>0</v>
      </c>
      <c r="S20" s="16">
        <f>сен.19!E15</f>
        <v>3000</v>
      </c>
      <c r="T20" s="87">
        <f t="shared" si="3"/>
        <v>0</v>
      </c>
      <c r="U20" s="16">
        <f>окт.19!E15</f>
        <v>0</v>
      </c>
      <c r="V20" s="16">
        <f>ноя.19!E15</f>
        <v>0</v>
      </c>
      <c r="W20" s="16">
        <f>дек.19!E15</f>
        <v>0</v>
      </c>
    </row>
    <row r="21" spans="1:24">
      <c r="A21" s="5">
        <v>13</v>
      </c>
      <c r="B21" s="35" t="s">
        <v>27</v>
      </c>
      <c r="C21" s="92">
        <v>23</v>
      </c>
      <c r="D21" s="92"/>
      <c r="E21" s="84"/>
      <c r="F21" s="85">
        <f t="shared" si="4"/>
        <v>-3000</v>
      </c>
      <c r="G21" s="86">
        <f>янв.19!F16+фев.19!F16+мар.19!F16+апр.19!F16+'май. 19'!F16+'июн. 19'!F16+июл.19!F16+авг.19!F16+сен.19!F16+окт.19!F16+ноя.19!F16+дек.19!F16+янв.20!F16+фев.20!F16+мар.20!F16+апр.20!F16+'май. 20'!F16+'июн. 20'!F16+июл.20!F16+авг.20!F16+сен.20!F16+окт.20!F16+ноя.20!F16+дек.20!F16</f>
        <v>0</v>
      </c>
      <c r="H21" s="86">
        <f t="shared" si="0"/>
        <v>0</v>
      </c>
      <c r="I21" s="16">
        <f>янв.19!E16</f>
        <v>0</v>
      </c>
      <c r="J21" s="16">
        <f>фев.19!E16</f>
        <v>0</v>
      </c>
      <c r="K21" s="16">
        <f>мар.19!E16</f>
        <v>0</v>
      </c>
      <c r="L21" s="87">
        <f t="shared" si="1"/>
        <v>0</v>
      </c>
      <c r="M21" s="16">
        <f>апр.19!E16</f>
        <v>0</v>
      </c>
      <c r="N21" s="16">
        <f>'май. 19'!E16</f>
        <v>0</v>
      </c>
      <c r="O21" s="16">
        <f>'июн. 19'!E16</f>
        <v>0</v>
      </c>
      <c r="P21" s="87">
        <f t="shared" si="2"/>
        <v>3000</v>
      </c>
      <c r="Q21" s="16">
        <f>июл.19!E16</f>
        <v>0</v>
      </c>
      <c r="R21" s="16">
        <f>авг.19!E16</f>
        <v>0</v>
      </c>
      <c r="S21" s="16">
        <f>сен.19!E16</f>
        <v>3000</v>
      </c>
      <c r="T21" s="87">
        <f t="shared" si="3"/>
        <v>0</v>
      </c>
      <c r="U21" s="16">
        <f>окт.19!E16</f>
        <v>0</v>
      </c>
      <c r="V21" s="16">
        <f>ноя.19!E16</f>
        <v>0</v>
      </c>
      <c r="W21" s="16">
        <f>дек.19!E16</f>
        <v>0</v>
      </c>
    </row>
    <row r="22" spans="1:24">
      <c r="A22" s="5">
        <v>14</v>
      </c>
      <c r="B22" s="35" t="s">
        <v>28</v>
      </c>
      <c r="C22" s="92">
        <v>24</v>
      </c>
      <c r="D22" s="92"/>
      <c r="E22" s="84"/>
      <c r="F22" s="85">
        <f t="shared" si="4"/>
        <v>-3000</v>
      </c>
      <c r="G22" s="86">
        <f>янв.19!F17+фев.19!F17+мар.19!F17+апр.19!F17+'май. 19'!F17+'июн. 19'!F17+июл.19!F17+авг.19!F17+сен.19!F17+окт.19!F17+ноя.19!F17+дек.19!F17+янв.20!F17+фев.20!F17+мар.20!F17+апр.20!F17+'май. 20'!F17+'июн. 20'!F17+июл.20!F17+авг.20!F17+сен.20!F17+окт.20!F17+ноя.20!F17+дек.20!F17</f>
        <v>0</v>
      </c>
      <c r="H22" s="86">
        <f t="shared" si="0"/>
        <v>0</v>
      </c>
      <c r="I22" s="16">
        <f>янв.19!E17</f>
        <v>0</v>
      </c>
      <c r="J22" s="16">
        <f>фев.19!E17</f>
        <v>0</v>
      </c>
      <c r="K22" s="16">
        <f>мар.19!E17</f>
        <v>0</v>
      </c>
      <c r="L22" s="87">
        <f t="shared" si="1"/>
        <v>0</v>
      </c>
      <c r="M22" s="16">
        <f>апр.19!E17</f>
        <v>0</v>
      </c>
      <c r="N22" s="16">
        <f>'май. 19'!E17</f>
        <v>0</v>
      </c>
      <c r="O22" s="16">
        <f>'июн. 19'!E17</f>
        <v>0</v>
      </c>
      <c r="P22" s="87">
        <f t="shared" si="2"/>
        <v>3000</v>
      </c>
      <c r="Q22" s="16">
        <f>июл.19!E17</f>
        <v>0</v>
      </c>
      <c r="R22" s="16">
        <f>авг.19!E17</f>
        <v>0</v>
      </c>
      <c r="S22" s="16">
        <f>сен.19!E17</f>
        <v>3000</v>
      </c>
      <c r="T22" s="87">
        <f t="shared" si="3"/>
        <v>0</v>
      </c>
      <c r="U22" s="16">
        <f>окт.19!E17</f>
        <v>0</v>
      </c>
      <c r="V22" s="16">
        <f>ноя.19!E17</f>
        <v>0</v>
      </c>
      <c r="W22" s="16">
        <f>дек.19!E17</f>
        <v>0</v>
      </c>
    </row>
    <row r="23" spans="1:24">
      <c r="A23" s="5">
        <v>15</v>
      </c>
      <c r="B23" s="35" t="s">
        <v>29</v>
      </c>
      <c r="C23" s="92">
        <v>28</v>
      </c>
      <c r="D23" s="92"/>
      <c r="E23" s="84"/>
      <c r="F23" s="85">
        <f t="shared" si="4"/>
        <v>-3000</v>
      </c>
      <c r="G23" s="86">
        <f>янв.19!F18+фев.19!F18+мар.19!F18+апр.19!F18+'май. 19'!F18+'июн. 19'!F18+июл.19!F18+авг.19!F18+сен.19!F18+окт.19!F18+ноя.19!F18+дек.19!F18+янв.20!F18+фев.20!F18+мар.20!F18+апр.20!F18+'май. 20'!F18+'июн. 20'!F18+июл.20!F18+авг.20!F18+сен.20!F18+окт.20!F18+ноя.20!F18+дек.20!F18</f>
        <v>0</v>
      </c>
      <c r="H23" s="86">
        <f t="shared" si="0"/>
        <v>0</v>
      </c>
      <c r="I23" s="16">
        <f>янв.19!E18</f>
        <v>0</v>
      </c>
      <c r="J23" s="16">
        <f>фев.19!E18</f>
        <v>0</v>
      </c>
      <c r="K23" s="16">
        <f>мар.19!E18</f>
        <v>0</v>
      </c>
      <c r="L23" s="87">
        <f t="shared" si="1"/>
        <v>0</v>
      </c>
      <c r="M23" s="16">
        <f>апр.19!E18</f>
        <v>0</v>
      </c>
      <c r="N23" s="16">
        <f>'май. 19'!E18</f>
        <v>0</v>
      </c>
      <c r="O23" s="16">
        <f>'июн. 19'!E18</f>
        <v>0</v>
      </c>
      <c r="P23" s="87">
        <f t="shared" si="2"/>
        <v>3000</v>
      </c>
      <c r="Q23" s="16">
        <f>июл.19!E18</f>
        <v>0</v>
      </c>
      <c r="R23" s="16">
        <f>авг.19!E18</f>
        <v>0</v>
      </c>
      <c r="S23" s="16">
        <f>сен.19!E18</f>
        <v>3000</v>
      </c>
      <c r="T23" s="87">
        <f t="shared" si="3"/>
        <v>0</v>
      </c>
      <c r="U23" s="16">
        <f>окт.19!E18</f>
        <v>0</v>
      </c>
      <c r="V23" s="16">
        <f>ноя.19!E18</f>
        <v>0</v>
      </c>
      <c r="W23" s="16">
        <f>дек.19!E18</f>
        <v>0</v>
      </c>
    </row>
    <row r="24" spans="1:24">
      <c r="A24" s="5">
        <v>16</v>
      </c>
      <c r="B24" s="35" t="s">
        <v>30</v>
      </c>
      <c r="C24" s="92">
        <v>29</v>
      </c>
      <c r="D24" s="92"/>
      <c r="E24" s="84"/>
      <c r="F24" s="85">
        <f t="shared" si="4"/>
        <v>3000</v>
      </c>
      <c r="G24" s="86">
        <f>янв.19!F19+фев.19!F19+мар.19!F19+апр.19!F19+'май. 19'!F19+'июн. 19'!F19+июл.19!F19+авг.19!F19+сен.19!F19+окт.19!F19+ноя.19!F19+дек.19!F19+янв.20!F19+фев.20!F19+мар.20!F19+апр.20!F19+'май. 20'!F19+'июн. 20'!F19+июл.20!F19+авг.20!F19+сен.20!F19+окт.20!F19+ноя.20!F19+дек.20!F19</f>
        <v>6000</v>
      </c>
      <c r="H24" s="86">
        <f t="shared" si="0"/>
        <v>0</v>
      </c>
      <c r="I24" s="16">
        <f>янв.19!E19</f>
        <v>0</v>
      </c>
      <c r="J24" s="16">
        <f>фев.19!E19</f>
        <v>0</v>
      </c>
      <c r="K24" s="16">
        <f>мар.19!E19</f>
        <v>0</v>
      </c>
      <c r="L24" s="87">
        <f t="shared" si="1"/>
        <v>0</v>
      </c>
      <c r="M24" s="16">
        <f>апр.19!E19</f>
        <v>0</v>
      </c>
      <c r="N24" s="16">
        <f>'май. 19'!E19</f>
        <v>0</v>
      </c>
      <c r="O24" s="16">
        <f>'июн. 19'!E19</f>
        <v>0</v>
      </c>
      <c r="P24" s="87">
        <f t="shared" si="2"/>
        <v>3000</v>
      </c>
      <c r="Q24" s="16">
        <f>июл.19!E19</f>
        <v>0</v>
      </c>
      <c r="R24" s="16">
        <f>авг.19!E19</f>
        <v>0</v>
      </c>
      <c r="S24" s="16">
        <f>сен.19!E19</f>
        <v>3000</v>
      </c>
      <c r="T24" s="87">
        <f t="shared" si="3"/>
        <v>0</v>
      </c>
      <c r="U24" s="16">
        <f>окт.19!E19</f>
        <v>0</v>
      </c>
      <c r="V24" s="16">
        <f>ноя.19!E19</f>
        <v>0</v>
      </c>
      <c r="W24" s="16">
        <f>дек.19!E19</f>
        <v>0</v>
      </c>
    </row>
    <row r="25" spans="1:24">
      <c r="A25" s="5">
        <v>17</v>
      </c>
      <c r="B25" s="35" t="s">
        <v>31</v>
      </c>
      <c r="C25" s="92">
        <v>31</v>
      </c>
      <c r="D25" s="92"/>
      <c r="E25" s="84"/>
      <c r="F25" s="85">
        <f t="shared" si="4"/>
        <v>-3000</v>
      </c>
      <c r="G25" s="86">
        <f>янв.19!F20+фев.19!F20+мар.19!F20+апр.19!F20+'май. 19'!F20+'июн. 19'!F20+июл.19!F20+авг.19!F20+сен.19!F20+окт.19!F20+ноя.19!F20+дек.19!F20+янв.20!F20+фев.20!F20+мар.20!F20+апр.20!F20+'май. 20'!F20+'июн. 20'!F20+июл.20!F20+авг.20!F20+сен.20!F20+окт.20!F20+ноя.20!F20+дек.20!F20</f>
        <v>0</v>
      </c>
      <c r="H25" s="86">
        <f t="shared" si="0"/>
        <v>0</v>
      </c>
      <c r="I25" s="16">
        <f>янв.19!E20</f>
        <v>0</v>
      </c>
      <c r="J25" s="16">
        <f>фев.19!E20</f>
        <v>0</v>
      </c>
      <c r="K25" s="16">
        <f>мар.19!E20</f>
        <v>0</v>
      </c>
      <c r="L25" s="87">
        <f t="shared" si="1"/>
        <v>0</v>
      </c>
      <c r="M25" s="16">
        <f>апр.19!E20</f>
        <v>0</v>
      </c>
      <c r="N25" s="16">
        <f>'май. 19'!E20</f>
        <v>0</v>
      </c>
      <c r="O25" s="16">
        <f>'июн. 19'!E20</f>
        <v>0</v>
      </c>
      <c r="P25" s="87">
        <f t="shared" si="2"/>
        <v>3000</v>
      </c>
      <c r="Q25" s="16">
        <f>июл.19!E20</f>
        <v>0</v>
      </c>
      <c r="R25" s="16">
        <f>авг.19!E20</f>
        <v>0</v>
      </c>
      <c r="S25" s="16">
        <f>сен.19!E20</f>
        <v>3000</v>
      </c>
      <c r="T25" s="87">
        <f t="shared" si="3"/>
        <v>0</v>
      </c>
      <c r="U25" s="16">
        <f>окт.19!E20</f>
        <v>0</v>
      </c>
      <c r="V25" s="16">
        <f>ноя.19!E20</f>
        <v>0</v>
      </c>
      <c r="W25" s="16">
        <f>дек.19!E20</f>
        <v>0</v>
      </c>
    </row>
    <row r="26" spans="1:24">
      <c r="A26" s="5">
        <v>18</v>
      </c>
      <c r="B26" s="35" t="s">
        <v>32</v>
      </c>
      <c r="C26" s="92">
        <v>32</v>
      </c>
      <c r="D26" s="92"/>
      <c r="E26" s="84"/>
      <c r="F26" s="85">
        <f t="shared" si="4"/>
        <v>0</v>
      </c>
      <c r="G26" s="86">
        <f>янв.19!F21+фев.19!F21+мар.19!F21+апр.19!F21+'май. 19'!F21+'июн. 19'!F21+июл.19!F21+авг.19!F21+сен.19!F21+окт.19!F21+ноя.19!F21+дек.19!F21+янв.20!F21+фев.20!F21+мар.20!F21+апр.20!F21+'май. 20'!F21+'июн. 20'!F21+июл.20!F21+авг.20!F21+сен.20!F21+окт.20!F21+ноя.20!F21+дек.20!F21</f>
        <v>3000</v>
      </c>
      <c r="H26" s="86">
        <f t="shared" si="0"/>
        <v>0</v>
      </c>
      <c r="I26" s="16">
        <f>янв.19!E21</f>
        <v>0</v>
      </c>
      <c r="J26" s="16">
        <f>фев.19!E21</f>
        <v>0</v>
      </c>
      <c r="K26" s="16">
        <f>мар.19!E21</f>
        <v>0</v>
      </c>
      <c r="L26" s="87">
        <f t="shared" si="1"/>
        <v>0</v>
      </c>
      <c r="M26" s="16">
        <f>апр.19!E21</f>
        <v>0</v>
      </c>
      <c r="N26" s="16">
        <f>'май. 19'!E21</f>
        <v>0</v>
      </c>
      <c r="O26" s="16">
        <f>'июн. 19'!E21</f>
        <v>0</v>
      </c>
      <c r="P26" s="87">
        <f t="shared" si="2"/>
        <v>3000</v>
      </c>
      <c r="Q26" s="16">
        <f>июл.19!E21</f>
        <v>0</v>
      </c>
      <c r="R26" s="16">
        <f>авг.19!E21</f>
        <v>0</v>
      </c>
      <c r="S26" s="16">
        <f>сен.19!E21</f>
        <v>3000</v>
      </c>
      <c r="T26" s="87">
        <f t="shared" si="3"/>
        <v>0</v>
      </c>
      <c r="U26" s="16">
        <f>окт.19!E21</f>
        <v>0</v>
      </c>
      <c r="V26" s="16">
        <f>ноя.19!E21</f>
        <v>0</v>
      </c>
      <c r="W26" s="16">
        <f>дек.19!E21</f>
        <v>0</v>
      </c>
    </row>
    <row r="27" spans="1:24">
      <c r="A27" s="5">
        <v>19</v>
      </c>
      <c r="B27" s="35" t="s">
        <v>33</v>
      </c>
      <c r="C27" s="92">
        <v>33</v>
      </c>
      <c r="D27" s="92"/>
      <c r="E27" s="84"/>
      <c r="F27" s="85">
        <f t="shared" si="4"/>
        <v>0</v>
      </c>
      <c r="G27" s="86">
        <v>3000</v>
      </c>
      <c r="H27" s="86">
        <f t="shared" si="0"/>
        <v>0</v>
      </c>
      <c r="I27" s="16">
        <f>янв.19!E22</f>
        <v>0</v>
      </c>
      <c r="J27" s="16">
        <f>фев.19!E22</f>
        <v>0</v>
      </c>
      <c r="K27" s="16">
        <f>мар.19!E22</f>
        <v>0</v>
      </c>
      <c r="L27" s="87">
        <f t="shared" si="1"/>
        <v>0</v>
      </c>
      <c r="M27" s="16">
        <f>апр.19!E22</f>
        <v>0</v>
      </c>
      <c r="N27" s="16">
        <f>'май. 19'!E22</f>
        <v>0</v>
      </c>
      <c r="O27" s="16">
        <f>'июн. 19'!E22</f>
        <v>0</v>
      </c>
      <c r="P27" s="87">
        <f t="shared" si="2"/>
        <v>3000</v>
      </c>
      <c r="Q27" s="16">
        <f>июл.19!E22</f>
        <v>0</v>
      </c>
      <c r="R27" s="16">
        <f>авг.19!E22</f>
        <v>0</v>
      </c>
      <c r="S27" s="16">
        <f>сен.19!E22</f>
        <v>3000</v>
      </c>
      <c r="T27" s="87">
        <f t="shared" si="3"/>
        <v>0</v>
      </c>
      <c r="U27" s="16">
        <f>окт.19!E22</f>
        <v>0</v>
      </c>
      <c r="V27" s="16">
        <f>ноя.19!E22</f>
        <v>0</v>
      </c>
      <c r="W27" s="16">
        <f>дек.19!E22</f>
        <v>0</v>
      </c>
      <c r="X27" s="118">
        <v>44629</v>
      </c>
    </row>
    <row r="28" spans="1:24">
      <c r="A28" s="5">
        <v>20</v>
      </c>
      <c r="B28" s="35" t="s">
        <v>34</v>
      </c>
      <c r="C28" s="92">
        <v>34</v>
      </c>
      <c r="D28" s="92"/>
      <c r="E28" s="84"/>
      <c r="F28" s="85">
        <f t="shared" si="4"/>
        <v>0</v>
      </c>
      <c r="G28" s="86">
        <v>3000</v>
      </c>
      <c r="H28" s="86">
        <f t="shared" si="0"/>
        <v>0</v>
      </c>
      <c r="I28" s="16">
        <f>янв.19!E23</f>
        <v>0</v>
      </c>
      <c r="J28" s="16">
        <f>фев.19!E23</f>
        <v>0</v>
      </c>
      <c r="K28" s="16">
        <f>мар.19!E23</f>
        <v>0</v>
      </c>
      <c r="L28" s="87">
        <f t="shared" si="1"/>
        <v>0</v>
      </c>
      <c r="M28" s="16">
        <f>апр.19!E23</f>
        <v>0</v>
      </c>
      <c r="N28" s="16">
        <f>'май. 19'!E23</f>
        <v>0</v>
      </c>
      <c r="O28" s="16">
        <f>'июн. 19'!E23</f>
        <v>0</v>
      </c>
      <c r="P28" s="87">
        <f t="shared" si="2"/>
        <v>3000</v>
      </c>
      <c r="Q28" s="16">
        <f>июл.19!E23</f>
        <v>0</v>
      </c>
      <c r="R28" s="16">
        <f>авг.19!E23</f>
        <v>0</v>
      </c>
      <c r="S28" s="16">
        <f>сен.19!E23</f>
        <v>3000</v>
      </c>
      <c r="T28" s="87">
        <f t="shared" si="3"/>
        <v>0</v>
      </c>
      <c r="U28" s="16">
        <f>окт.19!E23</f>
        <v>0</v>
      </c>
      <c r="V28" s="16">
        <f>ноя.19!E23</f>
        <v>0</v>
      </c>
      <c r="W28" s="16">
        <f>дек.19!E23</f>
        <v>0</v>
      </c>
      <c r="X28" s="118">
        <v>45582</v>
      </c>
    </row>
    <row r="29" spans="1:24">
      <c r="A29" s="5">
        <v>21</v>
      </c>
      <c r="B29" s="35" t="s">
        <v>201</v>
      </c>
      <c r="C29" s="92">
        <v>38</v>
      </c>
      <c r="D29" s="92"/>
      <c r="E29" s="84"/>
      <c r="F29" s="85">
        <f t="shared" si="4"/>
        <v>0</v>
      </c>
      <c r="G29" s="86">
        <f>янв.19!F24+фев.19!F24+мар.19!F24+апр.19!F24+'май. 19'!F24+'июн. 19'!F24+июл.19!F24+авг.19!F24+сен.19!F24+окт.19!F24+ноя.19!F24+дек.19!F24+янв.20!F24+фев.20!F24+мар.20!F24+апр.20!F24+'май. 20'!F24+'июн. 20'!F24+июл.20!F24+авг.20!F24+сен.20!F24+окт.20!F24+ноя.20!F24+дек.20!F24</f>
        <v>0</v>
      </c>
      <c r="H29" s="86">
        <f t="shared" si="0"/>
        <v>0</v>
      </c>
      <c r="I29" s="16">
        <f>янв.19!E24</f>
        <v>0</v>
      </c>
      <c r="J29" s="16">
        <f>фев.19!E24</f>
        <v>0</v>
      </c>
      <c r="K29" s="16">
        <f>мар.19!E24</f>
        <v>0</v>
      </c>
      <c r="L29" s="87">
        <f t="shared" si="1"/>
        <v>0</v>
      </c>
      <c r="M29" s="16">
        <f>апр.19!E24</f>
        <v>0</v>
      </c>
      <c r="N29" s="16">
        <f>'май. 19'!E24</f>
        <v>0</v>
      </c>
      <c r="O29" s="16">
        <f>'июн. 19'!E24</f>
        <v>0</v>
      </c>
      <c r="P29" s="87">
        <f t="shared" si="2"/>
        <v>0</v>
      </c>
      <c r="Q29" s="16">
        <f>июл.19!E24</f>
        <v>0</v>
      </c>
      <c r="R29" s="16">
        <f>авг.19!E24</f>
        <v>0</v>
      </c>
      <c r="S29" s="16">
        <f>сен.19!E24</f>
        <v>0</v>
      </c>
      <c r="T29" s="87">
        <f t="shared" si="3"/>
        <v>0</v>
      </c>
      <c r="U29" s="16">
        <f>окт.19!E24</f>
        <v>0</v>
      </c>
      <c r="V29" s="16">
        <f>ноя.19!E24</f>
        <v>0</v>
      </c>
      <c r="W29" s="16">
        <f>дек.19!E24</f>
        <v>0</v>
      </c>
    </row>
    <row r="30" spans="1:24">
      <c r="A30" s="5">
        <v>22</v>
      </c>
      <c r="B30" s="35" t="s">
        <v>36</v>
      </c>
      <c r="C30" s="92">
        <v>41</v>
      </c>
      <c r="D30" s="92"/>
      <c r="E30" s="84"/>
      <c r="F30" s="85">
        <f t="shared" si="4"/>
        <v>-3000</v>
      </c>
      <c r="G30" s="86">
        <f>янв.19!F25+фев.19!F25+мар.19!F25+апр.19!F25+'май. 19'!F25+'июн. 19'!F25+июл.19!F25+авг.19!F25+сен.19!F25+окт.19!F25+ноя.19!F25+дек.19!F25+янв.20!F25+фев.20!F25+мар.20!F25+апр.20!F25+'май. 20'!F25+'июн. 20'!F25+июл.20!F25+авг.20!F25+сен.20!F25+окт.20!F25+ноя.20!F25+дек.20!F25</f>
        <v>0</v>
      </c>
      <c r="H30" s="86">
        <f t="shared" si="0"/>
        <v>0</v>
      </c>
      <c r="I30" s="16">
        <f>янв.19!E25</f>
        <v>0</v>
      </c>
      <c r="J30" s="16">
        <f>фев.19!E25</f>
        <v>0</v>
      </c>
      <c r="K30" s="16">
        <f>мар.19!E25</f>
        <v>0</v>
      </c>
      <c r="L30" s="87">
        <f t="shared" si="1"/>
        <v>0</v>
      </c>
      <c r="M30" s="16">
        <f>апр.19!E25</f>
        <v>0</v>
      </c>
      <c r="N30" s="16">
        <f>'май. 19'!E25</f>
        <v>0</v>
      </c>
      <c r="O30" s="16">
        <f>'июн. 19'!E25</f>
        <v>0</v>
      </c>
      <c r="P30" s="87">
        <f t="shared" si="2"/>
        <v>3000</v>
      </c>
      <c r="Q30" s="16">
        <f>июл.19!E25</f>
        <v>0</v>
      </c>
      <c r="R30" s="16">
        <f>авг.19!E25</f>
        <v>0</v>
      </c>
      <c r="S30" s="16">
        <f>сен.19!E25</f>
        <v>3000</v>
      </c>
      <c r="T30" s="87">
        <f t="shared" si="3"/>
        <v>0</v>
      </c>
      <c r="U30" s="16">
        <f>окт.19!E25</f>
        <v>0</v>
      </c>
      <c r="V30" s="16">
        <f>ноя.19!E25</f>
        <v>0</v>
      </c>
      <c r="W30" s="16">
        <f>дек.19!E25</f>
        <v>0</v>
      </c>
    </row>
    <row r="31" spans="1:24">
      <c r="A31" s="5">
        <v>23</v>
      </c>
      <c r="B31" s="35" t="s">
        <v>37</v>
      </c>
      <c r="C31" s="92">
        <v>42</v>
      </c>
      <c r="D31" s="92"/>
      <c r="E31" s="84"/>
      <c r="F31" s="85">
        <f t="shared" si="4"/>
        <v>-3000</v>
      </c>
      <c r="G31" s="86">
        <f>янв.19!F26+фев.19!F26+мар.19!F26+апр.19!F26+'май. 19'!F26+'июн. 19'!F26+июл.19!F26+авг.19!F26+сен.19!F26+окт.19!F26+ноя.19!F26+дек.19!F26+янв.20!F26+фев.20!F26+мар.20!F26+апр.20!F26+'май. 20'!F26+'июн. 20'!F26+июл.20!F26+авг.20!F26+сен.20!F26+окт.20!F26+ноя.20!F26+дек.20!F26</f>
        <v>0</v>
      </c>
      <c r="H31" s="86">
        <f t="shared" si="0"/>
        <v>0</v>
      </c>
      <c r="I31" s="16">
        <f>янв.19!E26</f>
        <v>0</v>
      </c>
      <c r="J31" s="16">
        <f>фев.19!E26</f>
        <v>0</v>
      </c>
      <c r="K31" s="16">
        <f>мар.19!E26</f>
        <v>0</v>
      </c>
      <c r="L31" s="87">
        <f t="shared" si="1"/>
        <v>0</v>
      </c>
      <c r="M31" s="16">
        <f>апр.19!E26</f>
        <v>0</v>
      </c>
      <c r="N31" s="16">
        <f>'май. 19'!E26</f>
        <v>0</v>
      </c>
      <c r="O31" s="16">
        <f>'июн. 19'!E26</f>
        <v>0</v>
      </c>
      <c r="P31" s="87">
        <f t="shared" si="2"/>
        <v>3000</v>
      </c>
      <c r="Q31" s="16">
        <f>июл.19!E26</f>
        <v>0</v>
      </c>
      <c r="R31" s="16">
        <f>авг.19!E26</f>
        <v>0</v>
      </c>
      <c r="S31" s="16">
        <f>сен.19!E26</f>
        <v>3000</v>
      </c>
      <c r="T31" s="87">
        <f t="shared" si="3"/>
        <v>0</v>
      </c>
      <c r="U31" s="16">
        <f>окт.19!E26</f>
        <v>0</v>
      </c>
      <c r="V31" s="16">
        <f>ноя.19!E26</f>
        <v>0</v>
      </c>
      <c r="W31" s="16">
        <f>дек.19!E26</f>
        <v>0</v>
      </c>
    </row>
    <row r="32" spans="1:24">
      <c r="A32" s="5">
        <v>24</v>
      </c>
      <c r="B32" s="35" t="s">
        <v>192</v>
      </c>
      <c r="C32" s="92">
        <v>43</v>
      </c>
      <c r="D32" s="92"/>
      <c r="E32" s="84"/>
      <c r="F32" s="85">
        <f t="shared" si="4"/>
        <v>0</v>
      </c>
      <c r="G32" s="86">
        <v>3000</v>
      </c>
      <c r="H32" s="86">
        <f t="shared" si="0"/>
        <v>0</v>
      </c>
      <c r="I32" s="16">
        <f>янв.19!E27</f>
        <v>0</v>
      </c>
      <c r="J32" s="16">
        <f>фев.19!E27</f>
        <v>0</v>
      </c>
      <c r="K32" s="16">
        <f>мар.19!E27</f>
        <v>0</v>
      </c>
      <c r="L32" s="87">
        <f t="shared" si="1"/>
        <v>0</v>
      </c>
      <c r="M32" s="16">
        <f>апр.19!E27</f>
        <v>0</v>
      </c>
      <c r="N32" s="16">
        <f>'май. 19'!E27</f>
        <v>0</v>
      </c>
      <c r="O32" s="16">
        <f>'июн. 19'!E27</f>
        <v>0</v>
      </c>
      <c r="P32" s="87">
        <f t="shared" si="2"/>
        <v>3000</v>
      </c>
      <c r="Q32" s="16">
        <f>июл.19!E27</f>
        <v>0</v>
      </c>
      <c r="R32" s="16">
        <f>авг.19!E27</f>
        <v>0</v>
      </c>
      <c r="S32" s="16">
        <f>сен.19!E27</f>
        <v>3000</v>
      </c>
      <c r="T32" s="87">
        <f t="shared" si="3"/>
        <v>0</v>
      </c>
      <c r="U32" s="16">
        <f>окт.19!E27</f>
        <v>0</v>
      </c>
      <c r="V32" s="16">
        <f>ноя.19!E27</f>
        <v>0</v>
      </c>
      <c r="W32" s="16">
        <f>дек.19!E27</f>
        <v>0</v>
      </c>
    </row>
    <row r="33" spans="1:23">
      <c r="A33" s="5">
        <v>25</v>
      </c>
      <c r="B33" s="35" t="s">
        <v>39</v>
      </c>
      <c r="C33" s="92">
        <v>46</v>
      </c>
      <c r="D33" s="92"/>
      <c r="E33" s="84"/>
      <c r="F33" s="85">
        <f t="shared" si="4"/>
        <v>-3000</v>
      </c>
      <c r="G33" s="86">
        <f>янв.19!F28+фев.19!F28+мар.19!F28+апр.19!F28+'май. 19'!F28+'июн. 19'!F28+июл.19!F28+авг.19!F28+сен.19!F28+окт.19!F28+ноя.19!F28+дек.19!F28+янв.20!F28+фев.20!F28+мар.20!F28+апр.20!F28+'май. 20'!F28+'июн. 20'!F28+июл.20!F28+авг.20!F28+сен.20!F28+окт.20!F28+ноя.20!F28+дек.20!F28</f>
        <v>0</v>
      </c>
      <c r="H33" s="88">
        <f t="shared" si="0"/>
        <v>0</v>
      </c>
      <c r="I33" s="16">
        <f>янв.19!E28</f>
        <v>0</v>
      </c>
      <c r="J33" s="16">
        <f>фев.19!E28</f>
        <v>0</v>
      </c>
      <c r="K33" s="16">
        <f>мар.19!E28</f>
        <v>0</v>
      </c>
      <c r="L33" s="87">
        <f t="shared" si="1"/>
        <v>0</v>
      </c>
      <c r="M33" s="16">
        <f>апр.19!E28</f>
        <v>0</v>
      </c>
      <c r="N33" s="16">
        <f>'май. 19'!E28</f>
        <v>0</v>
      </c>
      <c r="O33" s="16">
        <f>'июн. 19'!E28</f>
        <v>0</v>
      </c>
      <c r="P33" s="87">
        <f t="shared" si="2"/>
        <v>3000</v>
      </c>
      <c r="Q33" s="16">
        <f>июл.19!E28</f>
        <v>0</v>
      </c>
      <c r="R33" s="16">
        <f>авг.19!E28</f>
        <v>0</v>
      </c>
      <c r="S33" s="16">
        <f>сен.19!E28</f>
        <v>3000</v>
      </c>
      <c r="T33" s="87">
        <f t="shared" si="3"/>
        <v>0</v>
      </c>
      <c r="U33" s="16">
        <f>окт.19!E28</f>
        <v>0</v>
      </c>
      <c r="V33" s="16">
        <f>ноя.19!E28</f>
        <v>0</v>
      </c>
      <c r="W33" s="16">
        <f>дек.19!E28</f>
        <v>0</v>
      </c>
    </row>
    <row r="34" spans="1:23">
      <c r="A34" s="5">
        <v>26</v>
      </c>
      <c r="B34" s="35" t="s">
        <v>40</v>
      </c>
      <c r="C34" s="92">
        <v>47</v>
      </c>
      <c r="D34" s="92"/>
      <c r="E34" s="84"/>
      <c r="F34" s="85">
        <f t="shared" si="4"/>
        <v>-3000</v>
      </c>
      <c r="G34" s="86">
        <f>янв.19!F29+фев.19!F29+мар.19!F29+апр.19!F29+'май. 19'!F29+'июн. 19'!F29+июл.19!F29+авг.19!F29+сен.19!F29+окт.19!F29+ноя.19!F29+дек.19!F29+янв.20!F29+фев.20!F29+мар.20!F29+апр.20!F29+'май. 20'!F29+'июн. 20'!F29+июл.20!F29+авг.20!F29+сен.20!F29+окт.20!F29+ноя.20!F29+дек.20!F29</f>
        <v>0</v>
      </c>
      <c r="H34" s="88">
        <f t="shared" si="0"/>
        <v>0</v>
      </c>
      <c r="I34" s="16">
        <f>янв.19!E29</f>
        <v>0</v>
      </c>
      <c r="J34" s="16">
        <f>фев.19!E29</f>
        <v>0</v>
      </c>
      <c r="K34" s="16">
        <f>мар.19!E29</f>
        <v>0</v>
      </c>
      <c r="L34" s="87">
        <f t="shared" si="1"/>
        <v>0</v>
      </c>
      <c r="M34" s="16">
        <f>апр.19!E29</f>
        <v>0</v>
      </c>
      <c r="N34" s="16">
        <f>'май. 19'!E29</f>
        <v>0</v>
      </c>
      <c r="O34" s="16">
        <f>'июн. 19'!E29</f>
        <v>0</v>
      </c>
      <c r="P34" s="87">
        <f t="shared" si="2"/>
        <v>3000</v>
      </c>
      <c r="Q34" s="16">
        <f>июл.19!E29</f>
        <v>0</v>
      </c>
      <c r="R34" s="16">
        <f>авг.19!E29</f>
        <v>0</v>
      </c>
      <c r="S34" s="16">
        <f>сен.19!E29</f>
        <v>3000</v>
      </c>
      <c r="T34" s="87">
        <f t="shared" si="3"/>
        <v>0</v>
      </c>
      <c r="U34" s="16">
        <f>окт.19!E29</f>
        <v>0</v>
      </c>
      <c r="V34" s="16">
        <f>ноя.19!E29</f>
        <v>0</v>
      </c>
      <c r="W34" s="16">
        <f>дек.19!E29</f>
        <v>0</v>
      </c>
    </row>
    <row r="35" spans="1:23">
      <c r="A35" s="5">
        <v>27</v>
      </c>
      <c r="B35" s="35" t="s">
        <v>41</v>
      </c>
      <c r="C35" s="92">
        <v>48</v>
      </c>
      <c r="D35" s="92"/>
      <c r="E35" s="84"/>
      <c r="F35" s="85">
        <f t="shared" si="4"/>
        <v>0</v>
      </c>
      <c r="G35" s="86">
        <f>янв.19!F30+фев.19!F30+мар.19!F30+апр.19!F30+'май. 19'!F30+'июн. 19'!F30+июл.19!F30+авг.19!F30+сен.19!F30+окт.19!F30+ноя.19!F30+дек.19!F30+янв.20!F30+фев.20!F30+мар.20!F30+апр.20!F30+'май. 20'!F30+'июн. 20'!F30+июл.20!F30+авг.20!F30+сен.20!F30+окт.20!F30+ноя.20!F30+дек.20!F30</f>
        <v>3000</v>
      </c>
      <c r="H35" s="88">
        <f t="shared" si="0"/>
        <v>0</v>
      </c>
      <c r="I35" s="16">
        <f>янв.19!E30</f>
        <v>0</v>
      </c>
      <c r="J35" s="16">
        <f>фев.19!E30</f>
        <v>0</v>
      </c>
      <c r="K35" s="16">
        <f>мар.19!E30</f>
        <v>0</v>
      </c>
      <c r="L35" s="87">
        <f t="shared" si="1"/>
        <v>0</v>
      </c>
      <c r="M35" s="16">
        <f>апр.19!E30</f>
        <v>0</v>
      </c>
      <c r="N35" s="16">
        <f>'май. 19'!E30</f>
        <v>0</v>
      </c>
      <c r="O35" s="16">
        <f>'июн. 19'!E30</f>
        <v>0</v>
      </c>
      <c r="P35" s="87">
        <f t="shared" si="2"/>
        <v>3000</v>
      </c>
      <c r="Q35" s="16">
        <f>июл.19!E30</f>
        <v>0</v>
      </c>
      <c r="R35" s="16">
        <f>авг.19!E30</f>
        <v>0</v>
      </c>
      <c r="S35" s="16">
        <f>сен.19!E30</f>
        <v>3000</v>
      </c>
      <c r="T35" s="87">
        <f t="shared" si="3"/>
        <v>0</v>
      </c>
      <c r="U35" s="16">
        <f>окт.19!E30</f>
        <v>0</v>
      </c>
      <c r="V35" s="16">
        <f>ноя.19!E30</f>
        <v>0</v>
      </c>
      <c r="W35" s="16">
        <f>дек.19!E30</f>
        <v>0</v>
      </c>
    </row>
    <row r="36" spans="1:23">
      <c r="A36" s="5">
        <v>28</v>
      </c>
      <c r="B36" s="35" t="s">
        <v>42</v>
      </c>
      <c r="C36" s="92">
        <v>49</v>
      </c>
      <c r="D36" s="92"/>
      <c r="E36" s="84"/>
      <c r="F36" s="85">
        <f t="shared" si="4"/>
        <v>0</v>
      </c>
      <c r="G36" s="86">
        <f>янв.19!F31+фев.19!F31+мар.19!F31+апр.19!F31+'май. 19'!F31+'июн. 19'!F31+июл.19!F31+авг.19!F31+сен.19!F31+окт.19!F31+ноя.19!F31+дек.19!F31+янв.20!F31+фев.20!F31+мар.20!F31+апр.20!F31+'май. 20'!F31+'июн. 20'!F31+июл.20!F31+авг.20!F31+сен.20!F31+окт.20!F31+ноя.20!F31+дек.20!F31</f>
        <v>3000</v>
      </c>
      <c r="H36" s="88">
        <f t="shared" si="0"/>
        <v>0</v>
      </c>
      <c r="I36" s="16">
        <f>янв.19!E31</f>
        <v>0</v>
      </c>
      <c r="J36" s="16">
        <f>фев.19!E31</f>
        <v>0</v>
      </c>
      <c r="K36" s="16">
        <f>мар.19!E31</f>
        <v>0</v>
      </c>
      <c r="L36" s="87">
        <f t="shared" si="1"/>
        <v>0</v>
      </c>
      <c r="M36" s="16">
        <f>апр.19!E31</f>
        <v>0</v>
      </c>
      <c r="N36" s="16">
        <f>'май. 19'!E31</f>
        <v>0</v>
      </c>
      <c r="O36" s="16">
        <f>'июн. 19'!E31</f>
        <v>0</v>
      </c>
      <c r="P36" s="87">
        <f t="shared" si="2"/>
        <v>3000</v>
      </c>
      <c r="Q36" s="16">
        <f>июл.19!E31</f>
        <v>0</v>
      </c>
      <c r="R36" s="16">
        <f>авг.19!E31</f>
        <v>0</v>
      </c>
      <c r="S36" s="16">
        <f>сен.19!E31</f>
        <v>3000</v>
      </c>
      <c r="T36" s="87">
        <f t="shared" si="3"/>
        <v>0</v>
      </c>
      <c r="U36" s="16">
        <f>окт.19!E31</f>
        <v>0</v>
      </c>
      <c r="V36" s="16">
        <f>ноя.19!E31</f>
        <v>0</v>
      </c>
      <c r="W36" s="16">
        <f>дек.19!E31</f>
        <v>0</v>
      </c>
    </row>
    <row r="37" spans="1:23">
      <c r="A37" s="5">
        <v>29</v>
      </c>
      <c r="B37" s="35" t="s">
        <v>43</v>
      </c>
      <c r="C37" s="92">
        <v>50</v>
      </c>
      <c r="D37" s="92"/>
      <c r="E37" s="84"/>
      <c r="F37" s="85">
        <f t="shared" si="4"/>
        <v>-3000</v>
      </c>
      <c r="G37" s="86">
        <f>янв.19!F32+фев.19!F32+мар.19!F32+апр.19!F32+'май. 19'!F32+'июн. 19'!F32+июл.19!F32+авг.19!F32+сен.19!F32+окт.19!F32+ноя.19!F32+дек.19!F32+янв.20!F32+фев.20!F32+мар.20!F32+апр.20!F32+'май. 20'!F32+'июн. 20'!F32+июл.20!F32+авг.20!F32+сен.20!F32+окт.20!F32+ноя.20!F32+дек.20!F32</f>
        <v>0</v>
      </c>
      <c r="H37" s="88">
        <f t="shared" si="0"/>
        <v>0</v>
      </c>
      <c r="I37" s="16">
        <f>янв.19!E32</f>
        <v>0</v>
      </c>
      <c r="J37" s="16">
        <f>фев.19!E32</f>
        <v>0</v>
      </c>
      <c r="K37" s="16">
        <f>мар.19!E32</f>
        <v>0</v>
      </c>
      <c r="L37" s="87">
        <f t="shared" si="1"/>
        <v>0</v>
      </c>
      <c r="M37" s="16">
        <f>апр.19!E32</f>
        <v>0</v>
      </c>
      <c r="N37" s="16">
        <f>'май. 19'!E32</f>
        <v>0</v>
      </c>
      <c r="O37" s="16">
        <f>'июн. 19'!E32</f>
        <v>0</v>
      </c>
      <c r="P37" s="87">
        <f t="shared" si="2"/>
        <v>3000</v>
      </c>
      <c r="Q37" s="16">
        <f>июл.19!E32</f>
        <v>0</v>
      </c>
      <c r="R37" s="16">
        <f>авг.19!E32</f>
        <v>0</v>
      </c>
      <c r="S37" s="16">
        <f>сен.19!E32</f>
        <v>3000</v>
      </c>
      <c r="T37" s="87">
        <f t="shared" si="3"/>
        <v>0</v>
      </c>
      <c r="U37" s="16">
        <f>окт.19!E32</f>
        <v>0</v>
      </c>
      <c r="V37" s="16">
        <f>ноя.19!E32</f>
        <v>0</v>
      </c>
      <c r="W37" s="16">
        <f>дек.19!E32</f>
        <v>0</v>
      </c>
    </row>
    <row r="38" spans="1:23">
      <c r="A38" s="5">
        <v>30</v>
      </c>
      <c r="B38" s="35" t="s">
        <v>44</v>
      </c>
      <c r="C38" s="92">
        <v>51</v>
      </c>
      <c r="D38" s="92"/>
      <c r="E38" s="84"/>
      <c r="F38" s="85">
        <f t="shared" si="4"/>
        <v>0</v>
      </c>
      <c r="G38" s="86">
        <v>3000</v>
      </c>
      <c r="H38" s="88">
        <f t="shared" si="0"/>
        <v>0</v>
      </c>
      <c r="I38" s="16">
        <f>янв.19!E33</f>
        <v>0</v>
      </c>
      <c r="J38" s="16">
        <f>фев.19!E33</f>
        <v>0</v>
      </c>
      <c r="K38" s="16">
        <f>мар.19!E33</f>
        <v>0</v>
      </c>
      <c r="L38" s="87">
        <f t="shared" si="1"/>
        <v>0</v>
      </c>
      <c r="M38" s="16">
        <f>апр.19!E33</f>
        <v>0</v>
      </c>
      <c r="N38" s="16">
        <f>'май. 19'!E33</f>
        <v>0</v>
      </c>
      <c r="O38" s="16">
        <f>'июн. 19'!E33</f>
        <v>0</v>
      </c>
      <c r="P38" s="87">
        <f t="shared" si="2"/>
        <v>3000</v>
      </c>
      <c r="Q38" s="16">
        <f>июл.19!E33</f>
        <v>0</v>
      </c>
      <c r="R38" s="16">
        <f>авг.19!E33</f>
        <v>0</v>
      </c>
      <c r="S38" s="16">
        <f>сен.19!E33</f>
        <v>3000</v>
      </c>
      <c r="T38" s="87">
        <f t="shared" si="3"/>
        <v>0</v>
      </c>
      <c r="U38" s="16">
        <f>окт.19!E33</f>
        <v>0</v>
      </c>
      <c r="V38" s="16">
        <f>ноя.19!E33</f>
        <v>0</v>
      </c>
      <c r="W38" s="16">
        <f>дек.19!E33</f>
        <v>0</v>
      </c>
    </row>
    <row r="39" spans="1:23">
      <c r="A39" s="5">
        <v>31</v>
      </c>
      <c r="B39" s="35" t="s">
        <v>45</v>
      </c>
      <c r="C39" s="92">
        <v>53</v>
      </c>
      <c r="D39" s="92"/>
      <c r="E39" s="84"/>
      <c r="F39" s="85">
        <f t="shared" si="4"/>
        <v>0</v>
      </c>
      <c r="G39" s="86">
        <f>янв.19!F34+фев.19!F34+мар.19!F34+апр.19!F34+'май. 19'!F34+'июн. 19'!F34+июл.19!F34+авг.19!F34+сен.19!F34+окт.19!F34+ноя.19!F34+дек.19!F34+янв.20!F34+фев.20!F34+мар.20!F34+апр.20!F34+'май. 20'!F34+'июн. 20'!F34+июл.20!F34+авг.20!F34+сен.20!F34+окт.20!F34+ноя.20!F34+дек.20!F34</f>
        <v>3000</v>
      </c>
      <c r="H39" s="88">
        <f t="shared" si="0"/>
        <v>0</v>
      </c>
      <c r="I39" s="16">
        <f>янв.19!E34</f>
        <v>0</v>
      </c>
      <c r="J39" s="16">
        <f>фев.19!E34</f>
        <v>0</v>
      </c>
      <c r="K39" s="16">
        <f>мар.19!E34</f>
        <v>0</v>
      </c>
      <c r="L39" s="87">
        <f t="shared" si="1"/>
        <v>0</v>
      </c>
      <c r="M39" s="16">
        <f>апр.19!E34</f>
        <v>0</v>
      </c>
      <c r="N39" s="16">
        <f>'май. 19'!E34</f>
        <v>0</v>
      </c>
      <c r="O39" s="16">
        <f>'июн. 19'!E34</f>
        <v>0</v>
      </c>
      <c r="P39" s="87">
        <f t="shared" si="2"/>
        <v>3000</v>
      </c>
      <c r="Q39" s="16">
        <f>июл.19!E34</f>
        <v>0</v>
      </c>
      <c r="R39" s="16">
        <f>авг.19!E34</f>
        <v>0</v>
      </c>
      <c r="S39" s="16">
        <f>сен.19!E34</f>
        <v>3000</v>
      </c>
      <c r="T39" s="87">
        <f t="shared" si="3"/>
        <v>0</v>
      </c>
      <c r="U39" s="16">
        <f>окт.19!E34</f>
        <v>0</v>
      </c>
      <c r="V39" s="16">
        <f>ноя.19!E34</f>
        <v>0</v>
      </c>
      <c r="W39" s="16">
        <f>дек.19!E34</f>
        <v>0</v>
      </c>
    </row>
    <row r="40" spans="1:23">
      <c r="A40" s="5">
        <v>32</v>
      </c>
      <c r="B40" s="35" t="s">
        <v>46</v>
      </c>
      <c r="C40" s="92">
        <v>54</v>
      </c>
      <c r="D40" s="92"/>
      <c r="E40" s="84"/>
      <c r="F40" s="85">
        <f t="shared" si="4"/>
        <v>0</v>
      </c>
      <c r="G40" s="86">
        <f>янв.19!F35+фев.19!F35+мар.19!F35+апр.19!F35+'май. 19'!F35+'июн. 19'!F35+июл.19!F35+авг.19!F35+сен.19!F35+окт.19!F35+ноя.19!F35+дек.19!F35+янв.20!F35+фев.20!F35+мар.20!F35+апр.20!F35+'май. 20'!F35+'июн. 20'!F35+июл.20!F35+авг.20!F35+сен.20!F35+окт.20!F35+ноя.20!F35+дек.20!F35</f>
        <v>3000</v>
      </c>
      <c r="H40" s="88">
        <f t="shared" si="0"/>
        <v>0</v>
      </c>
      <c r="I40" s="16">
        <f>янв.19!E35</f>
        <v>0</v>
      </c>
      <c r="J40" s="16">
        <f>фев.19!E35</f>
        <v>0</v>
      </c>
      <c r="K40" s="16">
        <f>мар.19!E35</f>
        <v>0</v>
      </c>
      <c r="L40" s="87">
        <f t="shared" si="1"/>
        <v>0</v>
      </c>
      <c r="M40" s="16">
        <f>апр.19!E35</f>
        <v>0</v>
      </c>
      <c r="N40" s="16">
        <f>'май. 19'!E35</f>
        <v>0</v>
      </c>
      <c r="O40" s="16">
        <f>'июн. 19'!E35</f>
        <v>0</v>
      </c>
      <c r="P40" s="87">
        <f t="shared" si="2"/>
        <v>3000</v>
      </c>
      <c r="Q40" s="16">
        <f>июл.19!E35</f>
        <v>0</v>
      </c>
      <c r="R40" s="16">
        <f>авг.19!E35</f>
        <v>0</v>
      </c>
      <c r="S40" s="16">
        <f>сен.19!E35</f>
        <v>3000</v>
      </c>
      <c r="T40" s="87">
        <f t="shared" si="3"/>
        <v>0</v>
      </c>
      <c r="U40" s="16">
        <f>окт.19!E35</f>
        <v>0</v>
      </c>
      <c r="V40" s="16">
        <f>ноя.19!E35</f>
        <v>0</v>
      </c>
      <c r="W40" s="16">
        <f>дек.19!E35</f>
        <v>0</v>
      </c>
    </row>
    <row r="41" spans="1:23">
      <c r="A41" s="5">
        <v>33</v>
      </c>
      <c r="B41" s="35" t="s">
        <v>47</v>
      </c>
      <c r="C41" s="92">
        <v>55</v>
      </c>
      <c r="D41" s="92"/>
      <c r="E41" s="84"/>
      <c r="F41" s="85">
        <f t="shared" si="4"/>
        <v>0</v>
      </c>
      <c r="G41" s="86">
        <f>янв.19!F36+фев.19!F36+мар.19!F36+апр.19!F36+'май. 19'!F36+'июн. 19'!F36+июл.19!F36+авг.19!F36+сен.19!F36+окт.19!F36+ноя.19!F36+дек.19!F36+янв.20!F36+фев.20!F36+мар.20!F36+апр.20!F36+'май. 20'!F36+'июн. 20'!F36+июл.20!F36+авг.20!F36+сен.20!F36+окт.20!F36+ноя.20!F36+дек.20!F36</f>
        <v>3000</v>
      </c>
      <c r="H41" s="88">
        <f t="shared" si="0"/>
        <v>0</v>
      </c>
      <c r="I41" s="16">
        <f>янв.19!E36</f>
        <v>0</v>
      </c>
      <c r="J41" s="16">
        <f>фев.19!E36</f>
        <v>0</v>
      </c>
      <c r="K41" s="16">
        <f>мар.19!E36</f>
        <v>0</v>
      </c>
      <c r="L41" s="87">
        <f t="shared" si="1"/>
        <v>0</v>
      </c>
      <c r="M41" s="16">
        <f>апр.19!E36</f>
        <v>0</v>
      </c>
      <c r="N41" s="16">
        <f>'май. 19'!E36</f>
        <v>0</v>
      </c>
      <c r="O41" s="16">
        <f>'июн. 19'!E36</f>
        <v>0</v>
      </c>
      <c r="P41" s="87">
        <f t="shared" si="2"/>
        <v>3000</v>
      </c>
      <c r="Q41" s="16">
        <f>июл.19!E36</f>
        <v>0</v>
      </c>
      <c r="R41" s="16">
        <f>авг.19!E36</f>
        <v>0</v>
      </c>
      <c r="S41" s="16">
        <f>сен.19!E36</f>
        <v>3000</v>
      </c>
      <c r="T41" s="87">
        <f t="shared" si="3"/>
        <v>0</v>
      </c>
      <c r="U41" s="16">
        <f>окт.19!E36</f>
        <v>0</v>
      </c>
      <c r="V41" s="16">
        <f>ноя.19!E36</f>
        <v>0</v>
      </c>
      <c r="W41" s="16">
        <f>дек.19!E36</f>
        <v>0</v>
      </c>
    </row>
    <row r="42" spans="1:23">
      <c r="A42" s="5">
        <v>34</v>
      </c>
      <c r="B42" s="35" t="s">
        <v>48</v>
      </c>
      <c r="C42" s="92">
        <v>56</v>
      </c>
      <c r="D42" s="92"/>
      <c r="E42" s="84"/>
      <c r="F42" s="85">
        <f t="shared" si="4"/>
        <v>0</v>
      </c>
      <c r="G42" s="86">
        <f>янв.19!F37+фев.19!F37+мар.19!F37+апр.19!F37+'май. 19'!F37+'июн. 19'!F37+июл.19!F37+авг.19!F37+сен.19!F37+окт.19!F37+ноя.19!F37+дек.19!F37+янв.20!F37+фев.20!F37+мар.20!F37+апр.20!F37+'май. 20'!F37+'июн. 20'!F37+июл.20!F37+авг.20!F37+сен.20!F37+окт.20!F37+ноя.20!F37+дек.20!F37</f>
        <v>3000</v>
      </c>
      <c r="H42" s="88">
        <f t="shared" si="0"/>
        <v>0</v>
      </c>
      <c r="I42" s="16">
        <f>янв.19!E37</f>
        <v>0</v>
      </c>
      <c r="J42" s="16">
        <f>фев.19!E37</f>
        <v>0</v>
      </c>
      <c r="K42" s="16">
        <f>мар.19!E37</f>
        <v>0</v>
      </c>
      <c r="L42" s="87">
        <f t="shared" si="1"/>
        <v>0</v>
      </c>
      <c r="M42" s="16">
        <f>апр.19!E37</f>
        <v>0</v>
      </c>
      <c r="N42" s="16">
        <f>'май. 19'!E37</f>
        <v>0</v>
      </c>
      <c r="O42" s="16">
        <f>'июн. 19'!E37</f>
        <v>0</v>
      </c>
      <c r="P42" s="87">
        <f t="shared" si="2"/>
        <v>3000</v>
      </c>
      <c r="Q42" s="16">
        <f>июл.19!E37</f>
        <v>0</v>
      </c>
      <c r="R42" s="16">
        <f>авг.19!E37</f>
        <v>0</v>
      </c>
      <c r="S42" s="16">
        <f>сен.19!E37</f>
        <v>3000</v>
      </c>
      <c r="T42" s="87">
        <f t="shared" si="3"/>
        <v>0</v>
      </c>
      <c r="U42" s="16">
        <f>окт.19!E37</f>
        <v>0</v>
      </c>
      <c r="V42" s="16">
        <f>ноя.19!E37</f>
        <v>0</v>
      </c>
      <c r="W42" s="16">
        <f>дек.19!E37</f>
        <v>0</v>
      </c>
    </row>
    <row r="43" spans="1:23">
      <c r="A43" s="5">
        <v>35</v>
      </c>
      <c r="B43" s="35" t="s">
        <v>49</v>
      </c>
      <c r="C43" s="92">
        <v>58</v>
      </c>
      <c r="D43" s="92"/>
      <c r="E43" s="84"/>
      <c r="F43" s="85">
        <f t="shared" si="4"/>
        <v>-3000</v>
      </c>
      <c r="G43" s="86">
        <f>янв.19!F38+фев.19!F38+мар.19!F38+апр.19!F38+'май. 19'!F38+'июн. 19'!F38+июл.19!F38+авг.19!F38+сен.19!F38+окт.19!F38+ноя.19!F38+дек.19!F38+янв.20!F38+фев.20!F38+мар.20!F38+апр.20!F38+'май. 20'!F38+'июн. 20'!F38+июл.20!F38+авг.20!F38+сен.20!F38+окт.20!F38+ноя.20!F38+дек.20!F38</f>
        <v>0</v>
      </c>
      <c r="H43" s="88">
        <f t="shared" si="0"/>
        <v>0</v>
      </c>
      <c r="I43" s="16">
        <f>янв.19!E38</f>
        <v>0</v>
      </c>
      <c r="J43" s="16">
        <f>фев.19!E38</f>
        <v>0</v>
      </c>
      <c r="K43" s="16">
        <f>мар.19!E38</f>
        <v>0</v>
      </c>
      <c r="L43" s="87">
        <f t="shared" si="1"/>
        <v>0</v>
      </c>
      <c r="M43" s="16">
        <f>апр.19!E38</f>
        <v>0</v>
      </c>
      <c r="N43" s="16">
        <f>'май. 19'!E38</f>
        <v>0</v>
      </c>
      <c r="O43" s="16">
        <f>'июн. 19'!E38</f>
        <v>0</v>
      </c>
      <c r="P43" s="87">
        <f t="shared" si="2"/>
        <v>3000</v>
      </c>
      <c r="Q43" s="16">
        <f>июл.19!E38</f>
        <v>0</v>
      </c>
      <c r="R43" s="16">
        <f>авг.19!E38</f>
        <v>0</v>
      </c>
      <c r="S43" s="16">
        <f>сен.19!E38</f>
        <v>3000</v>
      </c>
      <c r="T43" s="87">
        <f t="shared" si="3"/>
        <v>0</v>
      </c>
      <c r="U43" s="16">
        <f>окт.19!E38</f>
        <v>0</v>
      </c>
      <c r="V43" s="16">
        <f>ноя.19!E38</f>
        <v>0</v>
      </c>
      <c r="W43" s="16">
        <f>дек.19!E38</f>
        <v>0</v>
      </c>
    </row>
    <row r="44" spans="1:23">
      <c r="A44" s="5">
        <v>36</v>
      </c>
      <c r="B44" s="35" t="s">
        <v>193</v>
      </c>
      <c r="C44" s="92">
        <v>59</v>
      </c>
      <c r="D44" s="92"/>
      <c r="E44" s="84"/>
      <c r="F44" s="85">
        <f t="shared" si="4"/>
        <v>-3000</v>
      </c>
      <c r="G44" s="86">
        <f>янв.19!F39+фев.19!F39+мар.19!F39+апр.19!F39+'май. 19'!F39+'июн. 19'!F39+июл.19!F39+авг.19!F39+сен.19!F39+окт.19!F39+ноя.19!F39+дек.19!F39+янв.20!F39+фев.20!F39+мар.20!F39+апр.20!F39+'май. 20'!F39+'июн. 20'!F39+июл.20!F39+авг.20!F39+сен.20!F39+окт.20!F39+ноя.20!F39+дек.20!F39</f>
        <v>0</v>
      </c>
      <c r="H44" s="88">
        <f t="shared" si="0"/>
        <v>0</v>
      </c>
      <c r="I44" s="16">
        <f>янв.19!E39</f>
        <v>0</v>
      </c>
      <c r="J44" s="16">
        <f>фев.19!E39</f>
        <v>0</v>
      </c>
      <c r="K44" s="16">
        <f>мар.19!E39</f>
        <v>0</v>
      </c>
      <c r="L44" s="87">
        <f t="shared" si="1"/>
        <v>0</v>
      </c>
      <c r="M44" s="16">
        <f>апр.19!E39</f>
        <v>0</v>
      </c>
      <c r="N44" s="16">
        <f>'май. 19'!E39</f>
        <v>0</v>
      </c>
      <c r="O44" s="16">
        <f>'июн. 19'!E39</f>
        <v>0</v>
      </c>
      <c r="P44" s="87">
        <f t="shared" si="2"/>
        <v>3000</v>
      </c>
      <c r="Q44" s="16">
        <f>июл.19!E39</f>
        <v>0</v>
      </c>
      <c r="R44" s="16">
        <f>авг.19!E39</f>
        <v>0</v>
      </c>
      <c r="S44" s="16">
        <f>сен.19!E39</f>
        <v>3000</v>
      </c>
      <c r="T44" s="87">
        <f t="shared" si="3"/>
        <v>0</v>
      </c>
      <c r="U44" s="16">
        <f>окт.19!E39</f>
        <v>0</v>
      </c>
      <c r="V44" s="16">
        <f>ноя.19!E39</f>
        <v>0</v>
      </c>
      <c r="W44" s="16">
        <f>дек.19!E39</f>
        <v>0</v>
      </c>
    </row>
    <row r="45" spans="1:23">
      <c r="A45" s="5">
        <v>37</v>
      </c>
      <c r="B45" s="35" t="s">
        <v>51</v>
      </c>
      <c r="C45" s="92">
        <v>60</v>
      </c>
      <c r="D45" s="92"/>
      <c r="E45" s="84"/>
      <c r="F45" s="85">
        <f t="shared" si="4"/>
        <v>-3000</v>
      </c>
      <c r="G45" s="86">
        <f>янв.19!F40+фев.19!F40+мар.19!F40+апр.19!F40+'май. 19'!F40+'июн. 19'!F40+июл.19!F40+авг.19!F40+сен.19!F40+окт.19!F40+ноя.19!F40+дек.19!F40+янв.20!F40+фев.20!F40+мар.20!F40+апр.20!F40+'май. 20'!F40+'июн. 20'!F40+июл.20!F40+авг.20!F40+сен.20!F40+окт.20!F40+ноя.20!F40+дек.20!F40</f>
        <v>0</v>
      </c>
      <c r="H45" s="88">
        <f t="shared" si="0"/>
        <v>0</v>
      </c>
      <c r="I45" s="16">
        <f>янв.19!E40</f>
        <v>0</v>
      </c>
      <c r="J45" s="16">
        <f>фев.19!E40</f>
        <v>0</v>
      </c>
      <c r="K45" s="16">
        <f>мар.19!E40</f>
        <v>0</v>
      </c>
      <c r="L45" s="87">
        <f t="shared" si="1"/>
        <v>0</v>
      </c>
      <c r="M45" s="16">
        <f>апр.19!E40</f>
        <v>0</v>
      </c>
      <c r="N45" s="16">
        <f>'май. 19'!E40</f>
        <v>0</v>
      </c>
      <c r="O45" s="16">
        <f>'июн. 19'!E40</f>
        <v>0</v>
      </c>
      <c r="P45" s="87">
        <f t="shared" si="2"/>
        <v>3000</v>
      </c>
      <c r="Q45" s="16">
        <f>июл.19!E40</f>
        <v>0</v>
      </c>
      <c r="R45" s="16">
        <f>авг.19!E40</f>
        <v>0</v>
      </c>
      <c r="S45" s="16">
        <f>сен.19!E40</f>
        <v>3000</v>
      </c>
      <c r="T45" s="87">
        <f t="shared" si="3"/>
        <v>0</v>
      </c>
      <c r="U45" s="16">
        <f>окт.19!E40</f>
        <v>0</v>
      </c>
      <c r="V45" s="16">
        <f>ноя.19!E40</f>
        <v>0</v>
      </c>
      <c r="W45" s="16">
        <f>дек.19!E40</f>
        <v>0</v>
      </c>
    </row>
    <row r="46" spans="1:23">
      <c r="A46" s="5">
        <v>38</v>
      </c>
      <c r="B46" s="35" t="s">
        <v>52</v>
      </c>
      <c r="C46" s="92">
        <v>62</v>
      </c>
      <c r="D46" s="92" t="s">
        <v>15</v>
      </c>
      <c r="E46" s="84"/>
      <c r="F46" s="85">
        <f t="shared" si="4"/>
        <v>-3000</v>
      </c>
      <c r="G46" s="86">
        <f>янв.19!F41+фев.19!F41+мар.19!F41+апр.19!F41+'май. 19'!F41+'июн. 19'!F41+июл.19!F41+авг.19!F41+сен.19!F41+окт.19!F41+ноя.19!F41+дек.19!F41+янв.20!F41+фев.20!F41+мар.20!F41+апр.20!F41+'май. 20'!F41+'июн. 20'!F41+июл.20!F41+авг.20!F41+сен.20!F41+окт.20!F41+ноя.20!F41+дек.20!F41</f>
        <v>0</v>
      </c>
      <c r="H46" s="88">
        <f t="shared" si="0"/>
        <v>0</v>
      </c>
      <c r="I46" s="16">
        <f>янв.19!E41</f>
        <v>0</v>
      </c>
      <c r="J46" s="16">
        <f>фев.19!E41</f>
        <v>0</v>
      </c>
      <c r="K46" s="16">
        <f>мар.19!E41</f>
        <v>0</v>
      </c>
      <c r="L46" s="87">
        <f t="shared" si="1"/>
        <v>0</v>
      </c>
      <c r="M46" s="16">
        <f>апр.19!E41</f>
        <v>0</v>
      </c>
      <c r="N46" s="16">
        <f>'май. 19'!E41</f>
        <v>0</v>
      </c>
      <c r="O46" s="16">
        <f>'июн. 19'!E41</f>
        <v>0</v>
      </c>
      <c r="P46" s="87">
        <f t="shared" si="2"/>
        <v>3000</v>
      </c>
      <c r="Q46" s="16">
        <f>июл.19!E41</f>
        <v>0</v>
      </c>
      <c r="R46" s="16">
        <f>авг.19!E41</f>
        <v>0</v>
      </c>
      <c r="S46" s="16">
        <f>сен.19!E41</f>
        <v>3000</v>
      </c>
      <c r="T46" s="87">
        <f t="shared" si="3"/>
        <v>0</v>
      </c>
      <c r="U46" s="16">
        <f>окт.19!E41</f>
        <v>0</v>
      </c>
      <c r="V46" s="16">
        <f>ноя.19!E41</f>
        <v>0</v>
      </c>
      <c r="W46" s="16">
        <f>дек.19!E41</f>
        <v>0</v>
      </c>
    </row>
    <row r="47" spans="1:23">
      <c r="A47" s="5">
        <v>39</v>
      </c>
      <c r="B47" s="36" t="s">
        <v>205</v>
      </c>
      <c r="C47" s="92">
        <v>63</v>
      </c>
      <c r="D47" s="92"/>
      <c r="E47" s="84"/>
      <c r="F47" s="85">
        <f t="shared" si="4"/>
        <v>0</v>
      </c>
      <c r="G47" s="86">
        <v>3000</v>
      </c>
      <c r="H47" s="88">
        <f t="shared" si="0"/>
        <v>0</v>
      </c>
      <c r="I47" s="16">
        <f>янв.19!E42</f>
        <v>0</v>
      </c>
      <c r="J47" s="16">
        <f>фев.19!E42</f>
        <v>0</v>
      </c>
      <c r="K47" s="16">
        <f>мар.19!E42</f>
        <v>0</v>
      </c>
      <c r="L47" s="87">
        <f t="shared" si="1"/>
        <v>0</v>
      </c>
      <c r="M47" s="16">
        <f>апр.19!E42</f>
        <v>0</v>
      </c>
      <c r="N47" s="16">
        <f>'май. 19'!E42</f>
        <v>0</v>
      </c>
      <c r="O47" s="16">
        <f>'июн. 19'!E42</f>
        <v>0</v>
      </c>
      <c r="P47" s="87">
        <f t="shared" si="2"/>
        <v>3000</v>
      </c>
      <c r="Q47" s="16">
        <f>июл.19!E42</f>
        <v>0</v>
      </c>
      <c r="R47" s="16">
        <f>авг.19!E42</f>
        <v>0</v>
      </c>
      <c r="S47" s="16">
        <f>сен.19!E42</f>
        <v>3000</v>
      </c>
      <c r="T47" s="87">
        <f t="shared" si="3"/>
        <v>0</v>
      </c>
      <c r="U47" s="16">
        <f>окт.19!E42</f>
        <v>0</v>
      </c>
      <c r="V47" s="16">
        <f>ноя.19!E42</f>
        <v>0</v>
      </c>
      <c r="W47" s="16">
        <f>дек.19!E42</f>
        <v>0</v>
      </c>
    </row>
    <row r="48" spans="1:23">
      <c r="A48" s="5">
        <v>40</v>
      </c>
      <c r="B48" s="35" t="s">
        <v>194</v>
      </c>
      <c r="C48" s="92">
        <v>65</v>
      </c>
      <c r="D48" s="92"/>
      <c r="E48" s="84"/>
      <c r="F48" s="85">
        <f t="shared" si="4"/>
        <v>0</v>
      </c>
      <c r="G48" s="86">
        <f>янв.19!F43+фев.19!F43+мар.19!F43+апр.19!F43+'май. 19'!F43+'июн. 19'!F43+июл.19!F43+авг.19!F43+сен.19!F43+окт.19!F43+ноя.19!F43+дек.19!F43+янв.20!F43+фев.20!F43+мар.20!F43+апр.20!F43+'май. 20'!F43+'июн. 20'!F43+июл.20!F43+авг.20!F43+сен.20!F43+окт.20!F43+ноя.20!F43+дек.20!F43</f>
        <v>3000</v>
      </c>
      <c r="H48" s="88">
        <f t="shared" si="0"/>
        <v>0</v>
      </c>
      <c r="I48" s="16">
        <f>янв.19!E43</f>
        <v>0</v>
      </c>
      <c r="J48" s="16">
        <f>фев.19!E43</f>
        <v>0</v>
      </c>
      <c r="K48" s="16">
        <f>мар.19!E43</f>
        <v>0</v>
      </c>
      <c r="L48" s="87">
        <f t="shared" si="1"/>
        <v>0</v>
      </c>
      <c r="M48" s="16">
        <f>апр.19!E43</f>
        <v>0</v>
      </c>
      <c r="N48" s="16">
        <f>'май. 19'!E43</f>
        <v>0</v>
      </c>
      <c r="O48" s="16">
        <f>'июн. 19'!E43</f>
        <v>0</v>
      </c>
      <c r="P48" s="87">
        <f t="shared" si="2"/>
        <v>3000</v>
      </c>
      <c r="Q48" s="16">
        <f>июл.19!E43</f>
        <v>0</v>
      </c>
      <c r="R48" s="16">
        <f>авг.19!E43</f>
        <v>0</v>
      </c>
      <c r="S48" s="16">
        <f>сен.19!E43</f>
        <v>3000</v>
      </c>
      <c r="T48" s="87">
        <f t="shared" si="3"/>
        <v>0</v>
      </c>
      <c r="U48" s="16">
        <f>окт.19!E43</f>
        <v>0</v>
      </c>
      <c r="V48" s="16">
        <f>ноя.19!E43</f>
        <v>0</v>
      </c>
      <c r="W48" s="16">
        <f>дек.19!E43</f>
        <v>0</v>
      </c>
    </row>
    <row r="49" spans="1:24">
      <c r="A49" s="5">
        <v>41</v>
      </c>
      <c r="B49" s="35" t="s">
        <v>55</v>
      </c>
      <c r="C49" s="92">
        <v>66</v>
      </c>
      <c r="D49" s="92"/>
      <c r="E49" s="84"/>
      <c r="F49" s="85">
        <f t="shared" si="4"/>
        <v>0</v>
      </c>
      <c r="G49" s="86">
        <f>янв.19!F44+фев.19!F44+мар.19!F44+апр.19!F44+'май. 19'!F44+'июн. 19'!F44+июл.19!F44+авг.19!F44+сен.19!F44+окт.19!F44+ноя.19!F44+дек.19!F44+янв.20!F44+фев.20!F44+мар.20!F44+апр.20!F44+'май. 20'!F44+'июн. 20'!F44+июл.20!F44+авг.20!F44+сен.20!F44+окт.20!F44+ноя.20!F44+дек.20!F44</f>
        <v>3000</v>
      </c>
      <c r="H49" s="88">
        <f t="shared" si="0"/>
        <v>0</v>
      </c>
      <c r="I49" s="16">
        <f>янв.19!E44</f>
        <v>0</v>
      </c>
      <c r="J49" s="16">
        <f>фев.19!E44</f>
        <v>0</v>
      </c>
      <c r="K49" s="16">
        <f>мар.19!E44</f>
        <v>0</v>
      </c>
      <c r="L49" s="87">
        <f t="shared" si="1"/>
        <v>0</v>
      </c>
      <c r="M49" s="16">
        <f>апр.19!E44</f>
        <v>0</v>
      </c>
      <c r="N49" s="16">
        <f>'май. 19'!E44</f>
        <v>0</v>
      </c>
      <c r="O49" s="16">
        <f>'июн. 19'!E44</f>
        <v>0</v>
      </c>
      <c r="P49" s="87">
        <f t="shared" si="2"/>
        <v>3000</v>
      </c>
      <c r="Q49" s="16">
        <f>июл.19!E44</f>
        <v>0</v>
      </c>
      <c r="R49" s="16">
        <f>авг.19!E44</f>
        <v>0</v>
      </c>
      <c r="S49" s="16">
        <f>сен.19!E44</f>
        <v>3000</v>
      </c>
      <c r="T49" s="87">
        <f t="shared" si="3"/>
        <v>0</v>
      </c>
      <c r="U49" s="16">
        <f>окт.19!E44</f>
        <v>0</v>
      </c>
      <c r="V49" s="16">
        <f>ноя.19!E44</f>
        <v>0</v>
      </c>
      <c r="W49" s="16">
        <f>дек.19!E44</f>
        <v>0</v>
      </c>
    </row>
    <row r="50" spans="1:24">
      <c r="A50" s="5">
        <v>42</v>
      </c>
      <c r="B50" s="35" t="s">
        <v>210</v>
      </c>
      <c r="C50" s="92">
        <v>67</v>
      </c>
      <c r="D50" s="92"/>
      <c r="E50" s="84"/>
      <c r="F50" s="85">
        <f t="shared" si="4"/>
        <v>0</v>
      </c>
      <c r="G50" s="86">
        <f>янв.19!F45+фев.19!F45+мар.19!F45+апр.19!F45+'май. 19'!F45+'июн. 19'!F45+июл.19!F45+авг.19!F45+сен.19!F45+окт.19!F45+ноя.19!F45+дек.19!F45+янв.20!F45+фев.20!F45+мар.20!F45+апр.20!F45+'май. 20'!F45+'июн. 20'!F45+июл.20!F45+авг.20!F45+сен.20!F45+окт.20!F45+ноя.20!F45+дек.20!F45</f>
        <v>3000</v>
      </c>
      <c r="H50" s="88">
        <f t="shared" si="0"/>
        <v>0</v>
      </c>
      <c r="I50" s="16">
        <f>янв.19!E45</f>
        <v>0</v>
      </c>
      <c r="J50" s="16">
        <f>фев.19!E45</f>
        <v>0</v>
      </c>
      <c r="K50" s="16">
        <f>мар.19!E45</f>
        <v>0</v>
      </c>
      <c r="L50" s="87">
        <f t="shared" si="1"/>
        <v>0</v>
      </c>
      <c r="M50" s="16">
        <f>апр.19!E45</f>
        <v>0</v>
      </c>
      <c r="N50" s="16">
        <f>'май. 19'!E45</f>
        <v>0</v>
      </c>
      <c r="O50" s="16">
        <f>'июн. 19'!E45</f>
        <v>0</v>
      </c>
      <c r="P50" s="87">
        <f t="shared" si="2"/>
        <v>3000</v>
      </c>
      <c r="Q50" s="16">
        <f>июл.19!E45</f>
        <v>0</v>
      </c>
      <c r="R50" s="16">
        <f>авг.19!E45</f>
        <v>0</v>
      </c>
      <c r="S50" s="16">
        <f>сен.19!E45</f>
        <v>3000</v>
      </c>
      <c r="T50" s="87">
        <f t="shared" si="3"/>
        <v>0</v>
      </c>
      <c r="U50" s="16">
        <f>окт.19!E45</f>
        <v>0</v>
      </c>
      <c r="V50" s="16">
        <f>ноя.19!E45</f>
        <v>0</v>
      </c>
      <c r="W50" s="16">
        <f>дек.19!E45</f>
        <v>0</v>
      </c>
    </row>
    <row r="51" spans="1:24">
      <c r="A51" s="5">
        <v>43</v>
      </c>
      <c r="B51" s="38"/>
      <c r="C51" s="92"/>
      <c r="D51" s="92"/>
      <c r="E51" s="84"/>
      <c r="F51" s="85">
        <f t="shared" si="4"/>
        <v>0</v>
      </c>
      <c r="G51" s="86">
        <f>янв.19!F46+фев.19!F46+мар.19!F46+апр.19!F46+'май. 19'!F46+'июн. 19'!F46+июл.19!F46+авг.19!F46+сен.19!F46+окт.19!F46+ноя.19!F46+дек.19!F46+янв.20!F46+фев.20!F46+мар.20!F46+апр.20!F46+'май. 20'!F46+'июн. 20'!F46+июл.20!F46+авг.20!F46+сен.20!F46+окт.20!F46+ноя.20!F46+дек.20!F46</f>
        <v>0</v>
      </c>
      <c r="H51" s="88">
        <f t="shared" si="0"/>
        <v>0</v>
      </c>
      <c r="I51" s="16">
        <f>янв.19!E46</f>
        <v>0</v>
      </c>
      <c r="J51" s="16">
        <f>фев.19!E46</f>
        <v>0</v>
      </c>
      <c r="K51" s="16">
        <f>мар.19!E46</f>
        <v>0</v>
      </c>
      <c r="L51" s="87">
        <f t="shared" si="1"/>
        <v>0</v>
      </c>
      <c r="M51" s="16">
        <f>апр.19!E46</f>
        <v>0</v>
      </c>
      <c r="N51" s="16">
        <f>'май. 19'!E46</f>
        <v>0</v>
      </c>
      <c r="O51" s="16">
        <f>'июн. 19'!E46</f>
        <v>0</v>
      </c>
      <c r="P51" s="87">
        <f t="shared" si="2"/>
        <v>0</v>
      </c>
      <c r="Q51" s="16">
        <f>июл.19!E46</f>
        <v>0</v>
      </c>
      <c r="R51" s="16">
        <f>авг.19!E46</f>
        <v>0</v>
      </c>
      <c r="S51" s="16">
        <f>сен.19!E46</f>
        <v>0</v>
      </c>
      <c r="T51" s="87">
        <f t="shared" si="3"/>
        <v>0</v>
      </c>
      <c r="U51" s="16">
        <f>окт.19!E46</f>
        <v>0</v>
      </c>
      <c r="V51" s="16">
        <f>ноя.19!E46</f>
        <v>0</v>
      </c>
      <c r="W51" s="16">
        <f>дек.19!E46</f>
        <v>0</v>
      </c>
    </row>
    <row r="52" spans="1:24">
      <c r="A52" s="5">
        <v>44</v>
      </c>
      <c r="B52" s="38" t="s">
        <v>200</v>
      </c>
      <c r="C52" s="92">
        <v>70</v>
      </c>
      <c r="D52" s="92"/>
      <c r="E52" s="84"/>
      <c r="F52" s="85">
        <f t="shared" si="4"/>
        <v>0</v>
      </c>
      <c r="G52" s="86">
        <f>янв.19!F47+фев.19!F47+мар.19!F47+апр.19!F47+'май. 19'!F47+'июн. 19'!F47+июл.19!F47+авг.19!F47+сен.19!F47+окт.19!F47+ноя.19!F47+дек.19!F47+янв.20!F47+фев.20!F47+мар.20!F47+апр.20!F47+'май. 20'!F47+'июн. 20'!F47+июл.20!F47+авг.20!F47+сен.20!F47+окт.20!F47+ноя.20!F47+дек.20!F47</f>
        <v>3000</v>
      </c>
      <c r="H52" s="88">
        <f t="shared" si="0"/>
        <v>0</v>
      </c>
      <c r="I52" s="16">
        <f>янв.19!E47</f>
        <v>0</v>
      </c>
      <c r="J52" s="16">
        <f>фев.19!E47</f>
        <v>0</v>
      </c>
      <c r="K52" s="16">
        <f>мар.19!E47</f>
        <v>0</v>
      </c>
      <c r="L52" s="87">
        <f t="shared" si="1"/>
        <v>0</v>
      </c>
      <c r="M52" s="16">
        <f>апр.19!E47</f>
        <v>0</v>
      </c>
      <c r="N52" s="16">
        <f>'май. 19'!E47</f>
        <v>0</v>
      </c>
      <c r="O52" s="16">
        <f>'июн. 19'!E47</f>
        <v>0</v>
      </c>
      <c r="P52" s="87">
        <f t="shared" si="2"/>
        <v>3000</v>
      </c>
      <c r="Q52" s="16">
        <f>июл.19!E47</f>
        <v>0</v>
      </c>
      <c r="R52" s="16">
        <f>авг.19!E47</f>
        <v>0</v>
      </c>
      <c r="S52" s="16">
        <f>сен.19!E47</f>
        <v>3000</v>
      </c>
      <c r="T52" s="87">
        <f t="shared" si="3"/>
        <v>0</v>
      </c>
      <c r="U52" s="16">
        <f>окт.19!E47</f>
        <v>0</v>
      </c>
      <c r="V52" s="16">
        <f>ноя.19!E47</f>
        <v>0</v>
      </c>
      <c r="W52" s="16">
        <f>дек.19!E47</f>
        <v>0</v>
      </c>
    </row>
    <row r="53" spans="1:24">
      <c r="A53" s="5">
        <v>45</v>
      </c>
      <c r="B53" s="38" t="s">
        <v>59</v>
      </c>
      <c r="C53" s="92">
        <v>71</v>
      </c>
      <c r="D53" s="92"/>
      <c r="E53" s="84"/>
      <c r="F53" s="85">
        <f t="shared" si="4"/>
        <v>-3000</v>
      </c>
      <c r="G53" s="86">
        <f>янв.19!F48+фев.19!F48+мар.19!F48+апр.19!F48+'май. 19'!F48+'июн. 19'!F48+июл.19!F48+авг.19!F48+сен.19!F48+окт.19!F48+ноя.19!F48+дек.19!F48+янв.20!F48+фев.20!F48+мар.20!F48+апр.20!F48+'май. 20'!F48+'июн. 20'!F48+июл.20!F48+авг.20!F48+сен.20!F48+окт.20!F48+ноя.20!F48+дек.20!F48</f>
        <v>0</v>
      </c>
      <c r="H53" s="88">
        <f t="shared" si="0"/>
        <v>0</v>
      </c>
      <c r="I53" s="16">
        <f>янв.19!E48</f>
        <v>0</v>
      </c>
      <c r="J53" s="16">
        <f>фев.19!E48</f>
        <v>0</v>
      </c>
      <c r="K53" s="16">
        <f>мар.19!E48</f>
        <v>0</v>
      </c>
      <c r="L53" s="87">
        <f t="shared" si="1"/>
        <v>0</v>
      </c>
      <c r="M53" s="16">
        <f>апр.19!E48</f>
        <v>0</v>
      </c>
      <c r="N53" s="16">
        <f>'май. 19'!E48</f>
        <v>0</v>
      </c>
      <c r="O53" s="16">
        <f>'июн. 19'!E48</f>
        <v>0</v>
      </c>
      <c r="P53" s="87">
        <f t="shared" si="2"/>
        <v>3000</v>
      </c>
      <c r="Q53" s="16">
        <f>июл.19!E48</f>
        <v>0</v>
      </c>
      <c r="R53" s="16">
        <f>авг.19!E48</f>
        <v>0</v>
      </c>
      <c r="S53" s="16">
        <f>сен.19!E48</f>
        <v>3000</v>
      </c>
      <c r="T53" s="87">
        <f t="shared" si="3"/>
        <v>0</v>
      </c>
      <c r="U53" s="16">
        <f>окт.19!E48</f>
        <v>0</v>
      </c>
      <c r="V53" s="16">
        <f>ноя.19!E48</f>
        <v>0</v>
      </c>
      <c r="W53" s="16">
        <f>дек.19!E48</f>
        <v>0</v>
      </c>
    </row>
    <row r="54" spans="1:24">
      <c r="A54" s="5">
        <v>46</v>
      </c>
      <c r="B54" s="38" t="s">
        <v>60</v>
      </c>
      <c r="C54" s="92">
        <v>72</v>
      </c>
      <c r="D54" s="92"/>
      <c r="E54" s="84"/>
      <c r="F54" s="85">
        <f t="shared" si="4"/>
        <v>0</v>
      </c>
      <c r="G54" s="86">
        <f>янв.19!F49+фев.19!F49+мар.19!F49+апр.19!F49+'май. 19'!F49+'июн. 19'!F49+июл.19!F49+авг.19!F49+сен.19!F49+окт.19!F49+ноя.19!F49+дек.19!F49+янв.20!F49+фев.20!F49+мар.20!F49+апр.20!F49+'май. 20'!F49+'июн. 20'!F49+июл.20!F49+авг.20!F49+сен.20!F49+окт.20!F49+ноя.20!F49+дек.20!F49</f>
        <v>3000</v>
      </c>
      <c r="H54" s="88">
        <f t="shared" si="0"/>
        <v>0</v>
      </c>
      <c r="I54" s="16">
        <f>янв.19!E49</f>
        <v>0</v>
      </c>
      <c r="J54" s="16">
        <f>фев.19!E49</f>
        <v>0</v>
      </c>
      <c r="K54" s="16">
        <f>мар.19!E49</f>
        <v>0</v>
      </c>
      <c r="L54" s="87">
        <f t="shared" si="1"/>
        <v>0</v>
      </c>
      <c r="M54" s="16">
        <f>апр.19!E49</f>
        <v>0</v>
      </c>
      <c r="N54" s="16">
        <f>'май. 19'!E49</f>
        <v>0</v>
      </c>
      <c r="O54" s="16">
        <f>'июн. 19'!E49</f>
        <v>0</v>
      </c>
      <c r="P54" s="87">
        <f t="shared" si="2"/>
        <v>3000</v>
      </c>
      <c r="Q54" s="16">
        <f>июл.19!E49</f>
        <v>0</v>
      </c>
      <c r="R54" s="16">
        <f>авг.19!E49</f>
        <v>0</v>
      </c>
      <c r="S54" s="16">
        <f>сен.19!E49</f>
        <v>3000</v>
      </c>
      <c r="T54" s="87">
        <f t="shared" si="3"/>
        <v>0</v>
      </c>
      <c r="U54" s="16">
        <f>окт.19!E49</f>
        <v>0</v>
      </c>
      <c r="V54" s="16">
        <f>ноя.19!E49</f>
        <v>0</v>
      </c>
      <c r="W54" s="16">
        <f>дек.19!E49</f>
        <v>0</v>
      </c>
    </row>
    <row r="55" spans="1:24">
      <c r="A55" s="5">
        <v>47</v>
      </c>
      <c r="B55" s="38" t="s">
        <v>61</v>
      </c>
      <c r="C55" s="92">
        <v>74</v>
      </c>
      <c r="D55" s="92"/>
      <c r="E55" s="84"/>
      <c r="F55" s="85">
        <f t="shared" si="4"/>
        <v>0</v>
      </c>
      <c r="G55" s="86">
        <f>янв.19!F50+фев.19!F50+мар.19!F50+апр.19!F50+'май. 19'!F50+'июн. 19'!F50+июл.19!F50+авг.19!F50+сен.19!F50+окт.19!F50+ноя.19!F50+дек.19!F50+янв.20!F50+фев.20!F50+мар.20!F50+апр.20!F50+'май. 20'!F50+'июн. 20'!F50+июл.20!F50+авг.20!F50+сен.20!F50+окт.20!F50+ноя.20!F50+дек.20!F50</f>
        <v>3000</v>
      </c>
      <c r="H55" s="88">
        <f t="shared" si="0"/>
        <v>0</v>
      </c>
      <c r="I55" s="16">
        <f>янв.19!E50</f>
        <v>0</v>
      </c>
      <c r="J55" s="16">
        <f>фев.19!E50</f>
        <v>0</v>
      </c>
      <c r="K55" s="16">
        <f>мар.19!E50</f>
        <v>0</v>
      </c>
      <c r="L55" s="87">
        <f t="shared" si="1"/>
        <v>0</v>
      </c>
      <c r="M55" s="16">
        <f>апр.19!E50</f>
        <v>0</v>
      </c>
      <c r="N55" s="16">
        <f>'май. 19'!E50</f>
        <v>0</v>
      </c>
      <c r="O55" s="16">
        <f>'июн. 19'!E50</f>
        <v>0</v>
      </c>
      <c r="P55" s="87">
        <f t="shared" si="2"/>
        <v>3000</v>
      </c>
      <c r="Q55" s="16">
        <f>июл.19!E50</f>
        <v>0</v>
      </c>
      <c r="R55" s="16">
        <f>авг.19!E50</f>
        <v>0</v>
      </c>
      <c r="S55" s="16">
        <f>сен.19!E50</f>
        <v>3000</v>
      </c>
      <c r="T55" s="87">
        <f t="shared" si="3"/>
        <v>0</v>
      </c>
      <c r="U55" s="16">
        <f>окт.19!E50</f>
        <v>0</v>
      </c>
      <c r="V55" s="16">
        <f>ноя.19!E50</f>
        <v>0</v>
      </c>
      <c r="W55" s="16">
        <f>дек.19!E50</f>
        <v>0</v>
      </c>
    </row>
    <row r="56" spans="1:24">
      <c r="A56" s="5">
        <v>48</v>
      </c>
      <c r="B56" s="38" t="s">
        <v>62</v>
      </c>
      <c r="C56" s="92">
        <v>76</v>
      </c>
      <c r="D56" s="92" t="s">
        <v>15</v>
      </c>
      <c r="E56" s="84"/>
      <c r="F56" s="85">
        <f t="shared" si="4"/>
        <v>-3000</v>
      </c>
      <c r="G56" s="86">
        <f>янв.19!F51+фев.19!F51+мар.19!F51+апр.19!F51+'май. 19'!F51+'июн. 19'!F51+июл.19!F51+авг.19!F51+сен.19!F51+окт.19!F51+ноя.19!F51+дек.19!F51+янв.20!F51+фев.20!F51+мар.20!F51+апр.20!F51+'май. 20'!F51+'июн. 20'!F51+июл.20!F51+авг.20!F51+сен.20!F51+окт.20!F51+ноя.20!F51+дек.20!F51</f>
        <v>0</v>
      </c>
      <c r="H56" s="88">
        <f t="shared" si="0"/>
        <v>0</v>
      </c>
      <c r="I56" s="16">
        <f>янв.19!E51</f>
        <v>0</v>
      </c>
      <c r="J56" s="16">
        <f>фев.19!E51</f>
        <v>0</v>
      </c>
      <c r="K56" s="16">
        <f>мар.19!E51</f>
        <v>0</v>
      </c>
      <c r="L56" s="87">
        <f t="shared" si="1"/>
        <v>0</v>
      </c>
      <c r="M56" s="16">
        <f>апр.19!E51</f>
        <v>0</v>
      </c>
      <c r="N56" s="16">
        <f>'май. 19'!E51</f>
        <v>0</v>
      </c>
      <c r="O56" s="16">
        <f>'июн. 19'!E51</f>
        <v>0</v>
      </c>
      <c r="P56" s="87">
        <f t="shared" si="2"/>
        <v>3000</v>
      </c>
      <c r="Q56" s="16">
        <f>июл.19!E51</f>
        <v>0</v>
      </c>
      <c r="R56" s="16">
        <f>авг.19!E51</f>
        <v>0</v>
      </c>
      <c r="S56" s="16">
        <f>сен.19!E51</f>
        <v>3000</v>
      </c>
      <c r="T56" s="87">
        <f t="shared" si="3"/>
        <v>0</v>
      </c>
      <c r="U56" s="16">
        <f>окт.19!E51</f>
        <v>0</v>
      </c>
      <c r="V56" s="16">
        <f>ноя.19!E51</f>
        <v>0</v>
      </c>
      <c r="W56" s="16">
        <f>дек.19!E51</f>
        <v>0</v>
      </c>
    </row>
    <row r="57" spans="1:24">
      <c r="A57" s="5">
        <v>49</v>
      </c>
      <c r="B57" s="38" t="s">
        <v>195</v>
      </c>
      <c r="C57" s="92">
        <v>77</v>
      </c>
      <c r="D57" s="92"/>
      <c r="E57" s="84"/>
      <c r="F57" s="85">
        <f t="shared" si="4"/>
        <v>0</v>
      </c>
      <c r="G57" s="86">
        <f>янв.19!F52+фев.19!F52+мар.19!F52+апр.19!F52+'май. 19'!F52+'июн. 19'!F52+июл.19!F52+авг.19!F52+сен.19!F52+окт.19!F52+ноя.19!F52+дек.19!F52+янв.20!F52+фев.20!F52+мар.20!F52+апр.20!F52+'май. 20'!F52+'июн. 20'!F52+июл.20!F52+авг.20!F52+сен.20!F52+окт.20!F52+ноя.20!F52+дек.20!F52</f>
        <v>3000</v>
      </c>
      <c r="H57" s="88">
        <f t="shared" si="0"/>
        <v>0</v>
      </c>
      <c r="I57" s="16">
        <f>янв.19!E52</f>
        <v>0</v>
      </c>
      <c r="J57" s="16">
        <f>фев.19!E52</f>
        <v>0</v>
      </c>
      <c r="K57" s="16">
        <f>мар.19!E52</f>
        <v>0</v>
      </c>
      <c r="L57" s="87">
        <f t="shared" si="1"/>
        <v>0</v>
      </c>
      <c r="M57" s="16">
        <f>апр.19!E52</f>
        <v>0</v>
      </c>
      <c r="N57" s="16">
        <f>'май. 19'!E52</f>
        <v>0</v>
      </c>
      <c r="O57" s="16">
        <f>'июн. 19'!E52</f>
        <v>0</v>
      </c>
      <c r="P57" s="87">
        <f t="shared" si="2"/>
        <v>3000</v>
      </c>
      <c r="Q57" s="16">
        <f>июл.19!E52</f>
        <v>0</v>
      </c>
      <c r="R57" s="16">
        <f>авг.19!E52</f>
        <v>0</v>
      </c>
      <c r="S57" s="16">
        <f>сен.19!E52</f>
        <v>3000</v>
      </c>
      <c r="T57" s="87">
        <f t="shared" si="3"/>
        <v>0</v>
      </c>
      <c r="U57" s="16">
        <f>окт.19!E52</f>
        <v>0</v>
      </c>
      <c r="V57" s="16">
        <f>ноя.19!E52</f>
        <v>0</v>
      </c>
      <c r="W57" s="16">
        <f>дек.19!E52</f>
        <v>0</v>
      </c>
    </row>
    <row r="58" spans="1:24">
      <c r="A58" s="5">
        <v>50</v>
      </c>
      <c r="B58" s="38" t="s">
        <v>202</v>
      </c>
      <c r="C58" s="92">
        <v>78</v>
      </c>
      <c r="D58" s="92"/>
      <c r="E58" s="84"/>
      <c r="F58" s="85">
        <v>0</v>
      </c>
      <c r="G58" s="86">
        <v>3000</v>
      </c>
      <c r="H58" s="88">
        <f t="shared" si="0"/>
        <v>0</v>
      </c>
      <c r="I58" s="16">
        <f>янв.19!E53</f>
        <v>0</v>
      </c>
      <c r="J58" s="16">
        <f>фев.19!E53</f>
        <v>0</v>
      </c>
      <c r="K58" s="16">
        <f>мар.19!E53</f>
        <v>0</v>
      </c>
      <c r="L58" s="87">
        <f t="shared" si="1"/>
        <v>0</v>
      </c>
      <c r="M58" s="16">
        <f>апр.19!E53</f>
        <v>0</v>
      </c>
      <c r="N58" s="16">
        <f>'май. 19'!E53</f>
        <v>0</v>
      </c>
      <c r="O58" s="16">
        <f>'июн. 19'!E53</f>
        <v>0</v>
      </c>
      <c r="P58" s="87">
        <f t="shared" si="2"/>
        <v>3000</v>
      </c>
      <c r="Q58" s="16">
        <f>июл.19!E53</f>
        <v>0</v>
      </c>
      <c r="R58" s="16">
        <f>авг.19!E53</f>
        <v>0</v>
      </c>
      <c r="S58" s="16">
        <f>сен.19!E53</f>
        <v>3000</v>
      </c>
      <c r="T58" s="87">
        <f t="shared" si="3"/>
        <v>0</v>
      </c>
      <c r="U58" s="16">
        <f>окт.19!E53</f>
        <v>0</v>
      </c>
      <c r="V58" s="16">
        <f>ноя.19!E53</f>
        <v>0</v>
      </c>
      <c r="W58" s="16">
        <f>дек.19!E53</f>
        <v>0</v>
      </c>
      <c r="X58" s="118">
        <v>44299</v>
      </c>
    </row>
    <row r="59" spans="1:24">
      <c r="A59" s="5">
        <v>51</v>
      </c>
      <c r="B59" s="38" t="s">
        <v>190</v>
      </c>
      <c r="C59" s="92">
        <v>78</v>
      </c>
      <c r="D59" s="92" t="s">
        <v>15</v>
      </c>
      <c r="E59" s="84"/>
      <c r="F59" s="85">
        <f t="shared" si="4"/>
        <v>-3000</v>
      </c>
      <c r="G59" s="86">
        <f>янв.19!F54+фев.19!F54+мар.19!F54+апр.19!F54+'май. 19'!F54+'июн. 19'!F54+июл.19!F54+авг.19!F54+сен.19!F54+окт.19!F54+ноя.19!F54+дек.19!F54+янв.20!F54+фев.20!F54+мар.20!F54+апр.20!F54+'май. 20'!F54+'июн. 20'!F54+июл.20!F54+авг.20!F54+сен.20!F54+окт.20!F54+ноя.20!F54+дек.20!F54</f>
        <v>0</v>
      </c>
      <c r="H59" s="88">
        <f t="shared" si="0"/>
        <v>0</v>
      </c>
      <c r="I59" s="16">
        <f>янв.19!E54</f>
        <v>0</v>
      </c>
      <c r="J59" s="16">
        <f>фев.19!E54</f>
        <v>0</v>
      </c>
      <c r="K59" s="16">
        <f>мар.19!E54</f>
        <v>0</v>
      </c>
      <c r="L59" s="87">
        <f t="shared" si="1"/>
        <v>0</v>
      </c>
      <c r="M59" s="16">
        <f>апр.19!E54</f>
        <v>0</v>
      </c>
      <c r="N59" s="16">
        <f>'май. 19'!E54</f>
        <v>0</v>
      </c>
      <c r="O59" s="16">
        <f>'июн. 19'!E54</f>
        <v>0</v>
      </c>
      <c r="P59" s="87">
        <f t="shared" si="2"/>
        <v>3000</v>
      </c>
      <c r="Q59" s="16">
        <f>июл.19!E54</f>
        <v>0</v>
      </c>
      <c r="R59" s="16">
        <f>авг.19!E54</f>
        <v>0</v>
      </c>
      <c r="S59" s="16">
        <f>сен.19!E54</f>
        <v>3000</v>
      </c>
      <c r="T59" s="87">
        <f t="shared" si="3"/>
        <v>0</v>
      </c>
      <c r="U59" s="16">
        <f>окт.19!E54</f>
        <v>0</v>
      </c>
      <c r="V59" s="16">
        <f>ноя.19!E54</f>
        <v>0</v>
      </c>
      <c r="W59" s="16">
        <f>дек.19!E54</f>
        <v>0</v>
      </c>
    </row>
    <row r="60" spans="1:24">
      <c r="A60" s="5">
        <v>52</v>
      </c>
      <c r="B60" s="38" t="s">
        <v>66</v>
      </c>
      <c r="C60" s="92">
        <v>79</v>
      </c>
      <c r="D60" s="92"/>
      <c r="E60" s="84"/>
      <c r="F60" s="85">
        <f t="shared" si="4"/>
        <v>0</v>
      </c>
      <c r="G60" s="86">
        <f>янв.19!F55+фев.19!F55+мар.19!F55+апр.19!F55+'май. 19'!F55+'июн. 19'!F55+июл.19!F55+авг.19!F55+сен.19!F55+окт.19!F55+ноя.19!F55+дек.19!F55+янв.20!F55+фев.20!F55+мар.20!F55+апр.20!F55+'май. 20'!F55+'июн. 20'!F55+июл.20!F55+авг.20!F55+сен.20!F55+окт.20!F55+ноя.20!F55+дек.20!F55</f>
        <v>3000</v>
      </c>
      <c r="H60" s="88">
        <f t="shared" si="0"/>
        <v>0</v>
      </c>
      <c r="I60" s="16">
        <f>янв.19!E55</f>
        <v>0</v>
      </c>
      <c r="J60" s="16">
        <f>фев.19!E55</f>
        <v>0</v>
      </c>
      <c r="K60" s="16">
        <f>мар.19!E55</f>
        <v>0</v>
      </c>
      <c r="L60" s="87">
        <f t="shared" si="1"/>
        <v>0</v>
      </c>
      <c r="M60" s="16">
        <f>апр.19!E55</f>
        <v>0</v>
      </c>
      <c r="N60" s="16">
        <f>'май. 19'!E55</f>
        <v>0</v>
      </c>
      <c r="O60" s="16">
        <f>'июн. 19'!E55</f>
        <v>0</v>
      </c>
      <c r="P60" s="87">
        <f t="shared" si="2"/>
        <v>3000</v>
      </c>
      <c r="Q60" s="16">
        <f>июл.19!E55</f>
        <v>0</v>
      </c>
      <c r="R60" s="16">
        <f>авг.19!E55</f>
        <v>0</v>
      </c>
      <c r="S60" s="16">
        <f>сен.19!E55</f>
        <v>3000</v>
      </c>
      <c r="T60" s="87">
        <f t="shared" si="3"/>
        <v>0</v>
      </c>
      <c r="U60" s="16">
        <f>окт.19!E55</f>
        <v>0</v>
      </c>
      <c r="V60" s="16">
        <f>ноя.19!E55</f>
        <v>0</v>
      </c>
      <c r="W60" s="16">
        <f>дек.19!E55</f>
        <v>0</v>
      </c>
    </row>
    <row r="61" spans="1:24">
      <c r="A61" s="5">
        <v>53</v>
      </c>
      <c r="B61" s="38" t="s">
        <v>67</v>
      </c>
      <c r="C61" s="92">
        <v>80</v>
      </c>
      <c r="D61" s="92"/>
      <c r="E61" s="84"/>
      <c r="F61" s="85">
        <f t="shared" si="4"/>
        <v>-3000</v>
      </c>
      <c r="G61" s="86">
        <f>янв.19!F56+фев.19!F56+мар.19!F56+апр.19!F56+'май. 19'!F56+'июн. 19'!F56+июл.19!F56+авг.19!F56+сен.19!F56+окт.19!F56+ноя.19!F56+дек.19!F56+янв.20!F56+фев.20!F56+мар.20!F56+апр.20!F56+'май. 20'!F56+'июн. 20'!F56+июл.20!F56+авг.20!F56+сен.20!F56+окт.20!F56+ноя.20!F56+дек.20!F56</f>
        <v>0</v>
      </c>
      <c r="H61" s="88">
        <f t="shared" si="0"/>
        <v>0</v>
      </c>
      <c r="I61" s="16">
        <f>янв.19!E56</f>
        <v>0</v>
      </c>
      <c r="J61" s="16">
        <f>фев.19!E56</f>
        <v>0</v>
      </c>
      <c r="K61" s="16">
        <f>мар.19!E56</f>
        <v>0</v>
      </c>
      <c r="L61" s="87">
        <f t="shared" si="1"/>
        <v>0</v>
      </c>
      <c r="M61" s="16">
        <f>апр.19!E56</f>
        <v>0</v>
      </c>
      <c r="N61" s="16">
        <f>'май. 19'!E56</f>
        <v>0</v>
      </c>
      <c r="O61" s="16">
        <f>'июн. 19'!E56</f>
        <v>0</v>
      </c>
      <c r="P61" s="87">
        <f t="shared" si="2"/>
        <v>3000</v>
      </c>
      <c r="Q61" s="16">
        <f>июл.19!E56</f>
        <v>0</v>
      </c>
      <c r="R61" s="16">
        <f>авг.19!E56</f>
        <v>0</v>
      </c>
      <c r="S61" s="16">
        <f>сен.19!E56</f>
        <v>3000</v>
      </c>
      <c r="T61" s="87">
        <f t="shared" si="3"/>
        <v>0</v>
      </c>
      <c r="U61" s="16">
        <f>окт.19!E56</f>
        <v>0</v>
      </c>
      <c r="V61" s="16">
        <f>ноя.19!E56</f>
        <v>0</v>
      </c>
      <c r="W61" s="16">
        <f>дек.19!E56</f>
        <v>0</v>
      </c>
    </row>
    <row r="62" spans="1:24">
      <c r="A62" s="5">
        <v>54</v>
      </c>
      <c r="B62" s="38" t="s">
        <v>68</v>
      </c>
      <c r="C62" s="92">
        <v>82</v>
      </c>
      <c r="D62" s="92"/>
      <c r="E62" s="84"/>
      <c r="F62" s="85">
        <f t="shared" si="4"/>
        <v>0</v>
      </c>
      <c r="G62" s="86">
        <f>янв.19!F57+фев.19!F57+мар.19!F57+апр.19!F57+'май. 19'!F57+'июн. 19'!F57+июл.19!F57+авг.19!F57+сен.19!F57+окт.19!F57+ноя.19!F57+дек.19!F57+янв.20!F57+фев.20!F57+мар.20!F57+апр.20!F57+'май. 20'!F57+'июн. 20'!F57+июл.20!F57+авг.20!F57+сен.20!F57+окт.20!F57+ноя.20!F57+дек.20!F57</f>
        <v>3000</v>
      </c>
      <c r="H62" s="88">
        <f t="shared" si="0"/>
        <v>0</v>
      </c>
      <c r="I62" s="16">
        <f>янв.19!E57</f>
        <v>0</v>
      </c>
      <c r="J62" s="16">
        <f>фев.19!E57</f>
        <v>0</v>
      </c>
      <c r="K62" s="16">
        <f>мар.19!E57</f>
        <v>0</v>
      </c>
      <c r="L62" s="87">
        <f t="shared" si="1"/>
        <v>0</v>
      </c>
      <c r="M62" s="16">
        <f>апр.19!E57</f>
        <v>0</v>
      </c>
      <c r="N62" s="16">
        <f>'май. 19'!E57</f>
        <v>0</v>
      </c>
      <c r="O62" s="16">
        <f>'июн. 19'!E57</f>
        <v>0</v>
      </c>
      <c r="P62" s="87">
        <f t="shared" si="2"/>
        <v>3000</v>
      </c>
      <c r="Q62" s="16">
        <f>июл.19!E57</f>
        <v>0</v>
      </c>
      <c r="R62" s="16">
        <f>авг.19!E57</f>
        <v>0</v>
      </c>
      <c r="S62" s="16">
        <f>сен.19!E57</f>
        <v>3000</v>
      </c>
      <c r="T62" s="87">
        <f t="shared" si="3"/>
        <v>0</v>
      </c>
      <c r="U62" s="16">
        <f>окт.19!E57</f>
        <v>0</v>
      </c>
      <c r="V62" s="16">
        <f>ноя.19!E57</f>
        <v>0</v>
      </c>
      <c r="W62" s="16">
        <f>дек.19!E57</f>
        <v>0</v>
      </c>
    </row>
    <row r="63" spans="1:24">
      <c r="A63" s="5">
        <v>55</v>
      </c>
      <c r="B63" s="38" t="s">
        <v>206</v>
      </c>
      <c r="C63" s="92">
        <v>83</v>
      </c>
      <c r="D63" s="92"/>
      <c r="E63" s="84"/>
      <c r="F63" s="85">
        <f t="shared" si="4"/>
        <v>-3000</v>
      </c>
      <c r="G63" s="86">
        <f>янв.19!F58+фев.19!F58+мар.19!F58+апр.19!F58+'май. 19'!F58+'июн. 19'!F58+июл.19!F58+авг.19!F58+сен.19!F58+окт.19!F58+ноя.19!F58+дек.19!F58+янв.20!F58+фев.20!F58+мар.20!F58+апр.20!F58+'май. 20'!F58+'июн. 20'!F58+июл.20!F58+авг.20!F58+сен.20!F58+окт.20!F58+ноя.20!F58+дек.20!F58</f>
        <v>0</v>
      </c>
      <c r="H63" s="88">
        <f t="shared" si="0"/>
        <v>0</v>
      </c>
      <c r="I63" s="16">
        <f>янв.19!E58</f>
        <v>0</v>
      </c>
      <c r="J63" s="16">
        <f>фев.19!E58</f>
        <v>0</v>
      </c>
      <c r="K63" s="16">
        <f>мар.19!E58</f>
        <v>0</v>
      </c>
      <c r="L63" s="87">
        <f t="shared" si="1"/>
        <v>0</v>
      </c>
      <c r="M63" s="16">
        <f>апр.19!E58</f>
        <v>0</v>
      </c>
      <c r="N63" s="16">
        <f>'май. 19'!E58</f>
        <v>0</v>
      </c>
      <c r="O63" s="16">
        <f>'июн. 19'!E58</f>
        <v>0</v>
      </c>
      <c r="P63" s="87">
        <f t="shared" si="2"/>
        <v>3000</v>
      </c>
      <c r="Q63" s="16">
        <f>июл.19!E58</f>
        <v>0</v>
      </c>
      <c r="R63" s="16">
        <f>авг.19!E58</f>
        <v>0</v>
      </c>
      <c r="S63" s="16">
        <f>сен.19!E58</f>
        <v>3000</v>
      </c>
      <c r="T63" s="87">
        <f t="shared" si="3"/>
        <v>0</v>
      </c>
      <c r="U63" s="16">
        <f>окт.19!E58</f>
        <v>0</v>
      </c>
      <c r="V63" s="16">
        <f>ноя.19!E58</f>
        <v>0</v>
      </c>
      <c r="W63" s="16">
        <f>дек.19!E58</f>
        <v>0</v>
      </c>
    </row>
    <row r="64" spans="1:24">
      <c r="A64" s="5">
        <v>56</v>
      </c>
      <c r="B64" s="38" t="s">
        <v>70</v>
      </c>
      <c r="C64" s="92">
        <v>83</v>
      </c>
      <c r="D64" s="92" t="s">
        <v>15</v>
      </c>
      <c r="E64" s="84"/>
      <c r="F64" s="85">
        <f t="shared" si="4"/>
        <v>0</v>
      </c>
      <c r="G64" s="86">
        <f>янв.19!F59+фев.19!F59+мар.19!F59+апр.19!F59+'май. 19'!F59+'июн. 19'!F59+июл.19!F59+авг.19!F59+сен.19!F59+окт.19!F59+ноя.19!F59+дек.19!F59+янв.20!F59+фев.20!F59+мар.20!F59+апр.20!F59+'май. 20'!F59+'июн. 20'!F59+июл.20!F59+авг.20!F59+сен.20!F59+окт.20!F59+ноя.20!F59+дек.20!F59</f>
        <v>3000</v>
      </c>
      <c r="H64" s="88">
        <f t="shared" si="0"/>
        <v>0</v>
      </c>
      <c r="I64" s="16">
        <f>янв.19!E59</f>
        <v>0</v>
      </c>
      <c r="J64" s="16">
        <f>фев.19!E59</f>
        <v>0</v>
      </c>
      <c r="K64" s="16">
        <f>мар.19!E59</f>
        <v>0</v>
      </c>
      <c r="L64" s="87">
        <f t="shared" si="1"/>
        <v>0</v>
      </c>
      <c r="M64" s="16">
        <f>апр.19!E59</f>
        <v>0</v>
      </c>
      <c r="N64" s="16">
        <f>'май. 19'!E59</f>
        <v>0</v>
      </c>
      <c r="O64" s="16">
        <f>'июн. 19'!E59</f>
        <v>0</v>
      </c>
      <c r="P64" s="87">
        <f t="shared" si="2"/>
        <v>3000</v>
      </c>
      <c r="Q64" s="16">
        <f>июл.19!E59</f>
        <v>0</v>
      </c>
      <c r="R64" s="16">
        <f>авг.19!E59</f>
        <v>0</v>
      </c>
      <c r="S64" s="16">
        <f>сен.19!E59</f>
        <v>3000</v>
      </c>
      <c r="T64" s="87">
        <f t="shared" si="3"/>
        <v>0</v>
      </c>
      <c r="U64" s="16">
        <f>окт.19!E59</f>
        <v>0</v>
      </c>
      <c r="V64" s="16">
        <f>ноя.19!E59</f>
        <v>0</v>
      </c>
      <c r="W64" s="16">
        <f>дек.19!E59</f>
        <v>0</v>
      </c>
    </row>
    <row r="65" spans="1:24">
      <c r="A65" s="5">
        <v>57</v>
      </c>
      <c r="B65" s="38" t="s">
        <v>208</v>
      </c>
      <c r="C65" s="92">
        <v>84</v>
      </c>
      <c r="D65" s="92"/>
      <c r="E65" s="84"/>
      <c r="F65" s="85">
        <f t="shared" si="4"/>
        <v>0</v>
      </c>
      <c r="G65" s="86">
        <v>3000</v>
      </c>
      <c r="H65" s="88">
        <f t="shared" si="0"/>
        <v>0</v>
      </c>
      <c r="I65" s="16">
        <f>янв.19!E60</f>
        <v>0</v>
      </c>
      <c r="J65" s="16">
        <f>фев.19!E60</f>
        <v>0</v>
      </c>
      <c r="K65" s="16">
        <f>мар.19!E60</f>
        <v>0</v>
      </c>
      <c r="L65" s="87">
        <f t="shared" si="1"/>
        <v>0</v>
      </c>
      <c r="M65" s="16">
        <f>апр.19!E60</f>
        <v>0</v>
      </c>
      <c r="N65" s="16">
        <f>'май. 19'!E60</f>
        <v>0</v>
      </c>
      <c r="O65" s="16">
        <f>'июн. 19'!E60</f>
        <v>0</v>
      </c>
      <c r="P65" s="87">
        <f t="shared" si="2"/>
        <v>3000</v>
      </c>
      <c r="Q65" s="16">
        <f>июл.19!E60</f>
        <v>0</v>
      </c>
      <c r="R65" s="16">
        <f>авг.19!E60</f>
        <v>0</v>
      </c>
      <c r="S65" s="16">
        <f>сен.19!E60</f>
        <v>3000</v>
      </c>
      <c r="T65" s="87">
        <f t="shared" si="3"/>
        <v>0</v>
      </c>
      <c r="U65" s="16">
        <f>окт.19!E60</f>
        <v>0</v>
      </c>
      <c r="V65" s="16">
        <f>ноя.19!E60</f>
        <v>0</v>
      </c>
      <c r="W65" s="16">
        <f>дек.19!E60</f>
        <v>0</v>
      </c>
      <c r="X65" s="118">
        <v>45050</v>
      </c>
    </row>
    <row r="66" spans="1:24">
      <c r="A66" s="5">
        <v>58</v>
      </c>
      <c r="B66" s="38" t="s">
        <v>72</v>
      </c>
      <c r="C66" s="92">
        <v>87</v>
      </c>
      <c r="D66" s="92"/>
      <c r="E66" s="84"/>
      <c r="F66" s="85">
        <f t="shared" si="4"/>
        <v>0</v>
      </c>
      <c r="G66" s="86">
        <f>янв.19!F61+фев.19!F61+мар.19!F61+апр.19!F61+'май. 19'!F61+'июн. 19'!F61+июл.19!F61+авг.19!F61+сен.19!F61+окт.19!F61+ноя.19!F61+дек.19!F61+янв.20!F61+фев.20!F61+мар.20!F61+апр.20!F61+'май. 20'!F61+'июн. 20'!F61+июл.20!F61+авг.20!F61+сен.20!F61+окт.20!F61+ноя.20!F61+дек.20!F61</f>
        <v>3000</v>
      </c>
      <c r="H66" s="88">
        <f t="shared" si="0"/>
        <v>0</v>
      </c>
      <c r="I66" s="16">
        <f>янв.19!E61</f>
        <v>0</v>
      </c>
      <c r="J66" s="16">
        <f>фев.19!E61</f>
        <v>0</v>
      </c>
      <c r="K66" s="16">
        <f>мар.19!E61</f>
        <v>0</v>
      </c>
      <c r="L66" s="87">
        <f t="shared" si="1"/>
        <v>0</v>
      </c>
      <c r="M66" s="16">
        <f>апр.19!E61</f>
        <v>0</v>
      </c>
      <c r="N66" s="16">
        <f>'май. 19'!E61</f>
        <v>0</v>
      </c>
      <c r="O66" s="16">
        <f>'июн. 19'!E61</f>
        <v>0</v>
      </c>
      <c r="P66" s="87">
        <f t="shared" si="2"/>
        <v>3000</v>
      </c>
      <c r="Q66" s="16">
        <f>июл.19!E61</f>
        <v>0</v>
      </c>
      <c r="R66" s="16">
        <f>авг.19!E61</f>
        <v>0</v>
      </c>
      <c r="S66" s="16">
        <f>сен.19!E61</f>
        <v>3000</v>
      </c>
      <c r="T66" s="87">
        <f t="shared" si="3"/>
        <v>0</v>
      </c>
      <c r="U66" s="16">
        <f>окт.19!E61</f>
        <v>0</v>
      </c>
      <c r="V66" s="16">
        <f>ноя.19!E61</f>
        <v>0</v>
      </c>
      <c r="W66" s="16">
        <f>дек.19!E61</f>
        <v>0</v>
      </c>
    </row>
    <row r="67" spans="1:24">
      <c r="A67" s="5">
        <v>59</v>
      </c>
      <c r="B67" s="38" t="s">
        <v>73</v>
      </c>
      <c r="C67" s="92">
        <v>90</v>
      </c>
      <c r="D67" s="92"/>
      <c r="E67" s="84"/>
      <c r="F67" s="85">
        <f t="shared" si="4"/>
        <v>-3000</v>
      </c>
      <c r="G67" s="86">
        <f>янв.19!F62+фев.19!F62+мар.19!F62+апр.19!F62+'май. 19'!F62+'июн. 19'!F62+июл.19!F62+авг.19!F62+сен.19!F62+окт.19!F62+ноя.19!F62+дек.19!F62+янв.20!F62+фев.20!F62+мар.20!F62+апр.20!F62+'май. 20'!F62+'июн. 20'!F62+июл.20!F62+авг.20!F62+сен.20!F62+окт.20!F62+ноя.20!F62+дек.20!F62</f>
        <v>0</v>
      </c>
      <c r="H67" s="88">
        <f t="shared" si="0"/>
        <v>0</v>
      </c>
      <c r="I67" s="16">
        <f>янв.19!E62</f>
        <v>0</v>
      </c>
      <c r="J67" s="16">
        <f>фев.19!E62</f>
        <v>0</v>
      </c>
      <c r="K67" s="16">
        <f>мар.19!E62</f>
        <v>0</v>
      </c>
      <c r="L67" s="87">
        <f t="shared" si="1"/>
        <v>0</v>
      </c>
      <c r="M67" s="16">
        <f>апр.19!E62</f>
        <v>0</v>
      </c>
      <c r="N67" s="16">
        <f>'май. 19'!E62</f>
        <v>0</v>
      </c>
      <c r="O67" s="16">
        <f>'июн. 19'!E62</f>
        <v>0</v>
      </c>
      <c r="P67" s="87">
        <f t="shared" si="2"/>
        <v>3000</v>
      </c>
      <c r="Q67" s="16">
        <f>июл.19!E62</f>
        <v>0</v>
      </c>
      <c r="R67" s="16">
        <f>авг.19!E62</f>
        <v>0</v>
      </c>
      <c r="S67" s="16">
        <f>сен.19!E62</f>
        <v>3000</v>
      </c>
      <c r="T67" s="87">
        <f t="shared" si="3"/>
        <v>0</v>
      </c>
      <c r="U67" s="16">
        <f>окт.19!E62</f>
        <v>0</v>
      </c>
      <c r="V67" s="16">
        <f>ноя.19!E62</f>
        <v>0</v>
      </c>
      <c r="W67" s="16">
        <f>дек.19!E62</f>
        <v>0</v>
      </c>
    </row>
    <row r="68" spans="1:24">
      <c r="A68" s="5">
        <v>60</v>
      </c>
      <c r="B68" s="38" t="s">
        <v>74</v>
      </c>
      <c r="C68" s="92">
        <v>91</v>
      </c>
      <c r="D68" s="92"/>
      <c r="E68" s="84"/>
      <c r="F68" s="85">
        <f t="shared" si="4"/>
        <v>0</v>
      </c>
      <c r="G68" s="86">
        <f>янв.19!F63+фев.19!F63+мар.19!F63+апр.19!F63+'май. 19'!F63+'июн. 19'!F63+июл.19!F63+авг.19!F63+сен.19!F63+окт.19!F63+ноя.19!F63+дек.19!F63+янв.20!F63+фев.20!F63+мар.20!F63+апр.20!F63+'май. 20'!F63+'июн. 20'!F63+июл.20!F63+авг.20!F63+сен.20!F63+окт.20!F63+ноя.20!F63+дек.20!F63</f>
        <v>3000</v>
      </c>
      <c r="H68" s="88">
        <f t="shared" si="0"/>
        <v>0</v>
      </c>
      <c r="I68" s="16">
        <f>янв.19!E63</f>
        <v>0</v>
      </c>
      <c r="J68" s="16">
        <f>фев.19!E63</f>
        <v>0</v>
      </c>
      <c r="K68" s="16">
        <f>мар.19!E63</f>
        <v>0</v>
      </c>
      <c r="L68" s="87">
        <f t="shared" si="1"/>
        <v>0</v>
      </c>
      <c r="M68" s="16">
        <f>апр.19!E63</f>
        <v>0</v>
      </c>
      <c r="N68" s="16">
        <f>'май. 19'!E63</f>
        <v>0</v>
      </c>
      <c r="O68" s="16">
        <f>'июн. 19'!E63</f>
        <v>0</v>
      </c>
      <c r="P68" s="87">
        <f t="shared" si="2"/>
        <v>3000</v>
      </c>
      <c r="Q68" s="16">
        <f>июл.19!E63</f>
        <v>0</v>
      </c>
      <c r="R68" s="16">
        <f>авг.19!E63</f>
        <v>0</v>
      </c>
      <c r="S68" s="16">
        <f>сен.19!E63</f>
        <v>3000</v>
      </c>
      <c r="T68" s="87">
        <f t="shared" si="3"/>
        <v>0</v>
      </c>
      <c r="U68" s="16">
        <f>окт.19!E63</f>
        <v>0</v>
      </c>
      <c r="V68" s="16">
        <f>ноя.19!E63</f>
        <v>0</v>
      </c>
      <c r="W68" s="16">
        <f>дек.19!E63</f>
        <v>0</v>
      </c>
    </row>
    <row r="69" spans="1:24">
      <c r="A69" s="5">
        <v>61</v>
      </c>
      <c r="B69" s="38" t="s">
        <v>75</v>
      </c>
      <c r="C69" s="92">
        <v>92</v>
      </c>
      <c r="D69" s="92"/>
      <c r="E69" s="84"/>
      <c r="F69" s="85">
        <f t="shared" si="4"/>
        <v>0</v>
      </c>
      <c r="G69" s="86">
        <f>янв.19!F64+фев.19!F64+мар.19!F64+апр.19!F64+'май. 19'!F64+'июн. 19'!F64+июл.19!F64+авг.19!F64+сен.19!F64+окт.19!F64+ноя.19!F64+дек.19!F64+янв.20!F64+фев.20!F64+мар.20!F64+апр.20!F64+'май. 20'!F64+'июн. 20'!F64+июл.20!F64+авг.20!F64+сен.20!F64+окт.20!F64+ноя.20!F64+дек.20!F64</f>
        <v>3000</v>
      </c>
      <c r="H69" s="88">
        <f t="shared" si="0"/>
        <v>0</v>
      </c>
      <c r="I69" s="16">
        <f>янв.19!E64</f>
        <v>0</v>
      </c>
      <c r="J69" s="16">
        <f>фев.19!E64</f>
        <v>0</v>
      </c>
      <c r="K69" s="16">
        <f>мар.19!E64</f>
        <v>0</v>
      </c>
      <c r="L69" s="87">
        <f t="shared" si="1"/>
        <v>0</v>
      </c>
      <c r="M69" s="16">
        <f>апр.19!E64</f>
        <v>0</v>
      </c>
      <c r="N69" s="16">
        <f>'май. 19'!E64</f>
        <v>0</v>
      </c>
      <c r="O69" s="16">
        <f>'июн. 19'!E64</f>
        <v>0</v>
      </c>
      <c r="P69" s="87">
        <f t="shared" si="2"/>
        <v>3000</v>
      </c>
      <c r="Q69" s="16">
        <f>июл.19!E64</f>
        <v>0</v>
      </c>
      <c r="R69" s="16">
        <f>авг.19!E64</f>
        <v>0</v>
      </c>
      <c r="S69" s="16">
        <f>сен.19!E64</f>
        <v>3000</v>
      </c>
      <c r="T69" s="87">
        <f t="shared" si="3"/>
        <v>0</v>
      </c>
      <c r="U69" s="16">
        <f>окт.19!E64</f>
        <v>0</v>
      </c>
      <c r="V69" s="16">
        <f>ноя.19!E64</f>
        <v>0</v>
      </c>
      <c r="W69" s="16">
        <f>дек.19!E64</f>
        <v>0</v>
      </c>
    </row>
    <row r="70" spans="1:24">
      <c r="A70" s="5">
        <v>62</v>
      </c>
      <c r="B70" s="38" t="s">
        <v>76</v>
      </c>
      <c r="C70" s="92">
        <v>93</v>
      </c>
      <c r="D70" s="92"/>
      <c r="E70" s="84"/>
      <c r="F70" s="85">
        <f t="shared" si="4"/>
        <v>0</v>
      </c>
      <c r="G70" s="86">
        <f>янв.19!F65+фев.19!F65+мар.19!F65+апр.19!F65+'май. 19'!F65+'июн. 19'!F65+июл.19!F65+авг.19!F65+сен.19!F65+окт.19!F65+ноя.19!F65+дек.19!F65+янв.20!F65+фев.20!F65+мар.20!F65+апр.20!F65+'май. 20'!F65+'июн. 20'!F65+июл.20!F65+авг.20!F65+сен.20!F65+окт.20!F65+ноя.20!F65+дек.20!F65</f>
        <v>3000</v>
      </c>
      <c r="H70" s="88">
        <f t="shared" si="0"/>
        <v>0</v>
      </c>
      <c r="I70" s="16">
        <f>янв.19!E65</f>
        <v>0</v>
      </c>
      <c r="J70" s="16">
        <f>фев.19!E65</f>
        <v>0</v>
      </c>
      <c r="K70" s="16">
        <f>мар.19!E65</f>
        <v>0</v>
      </c>
      <c r="L70" s="87">
        <f t="shared" si="1"/>
        <v>0</v>
      </c>
      <c r="M70" s="16">
        <f>апр.19!E65</f>
        <v>0</v>
      </c>
      <c r="N70" s="16">
        <f>'май. 19'!E65</f>
        <v>0</v>
      </c>
      <c r="O70" s="16">
        <f>'июн. 19'!E65</f>
        <v>0</v>
      </c>
      <c r="P70" s="87">
        <f t="shared" si="2"/>
        <v>3000</v>
      </c>
      <c r="Q70" s="16">
        <f>июл.19!E65</f>
        <v>0</v>
      </c>
      <c r="R70" s="16">
        <f>авг.19!E65</f>
        <v>0</v>
      </c>
      <c r="S70" s="16">
        <f>сен.19!E65</f>
        <v>3000</v>
      </c>
      <c r="T70" s="87">
        <f t="shared" si="3"/>
        <v>0</v>
      </c>
      <c r="U70" s="16">
        <f>окт.19!E65</f>
        <v>0</v>
      </c>
      <c r="V70" s="16">
        <f>ноя.19!E65</f>
        <v>0</v>
      </c>
      <c r="W70" s="16">
        <f>дек.19!E65</f>
        <v>0</v>
      </c>
    </row>
    <row r="71" spans="1:24">
      <c r="A71" s="5">
        <v>63</v>
      </c>
      <c r="B71" s="38" t="s">
        <v>207</v>
      </c>
      <c r="C71" s="92">
        <v>95</v>
      </c>
      <c r="D71" s="92" t="s">
        <v>15</v>
      </c>
      <c r="E71" s="84"/>
      <c r="F71" s="85">
        <f t="shared" si="4"/>
        <v>0</v>
      </c>
      <c r="G71" s="86">
        <f>янв.19!F66+фев.19!F66+мар.19!F66+апр.19!F66+'май. 19'!F66+'июн. 19'!F66+июл.19!F66+авг.19!F66+сен.19!F66+окт.19!F66+ноя.19!F66+дек.19!F66+янв.20!F66+фев.20!F66+мар.20!F66+апр.20!F66+'май. 20'!F66+'июн. 20'!F66+июл.20!F66+авг.20!F66+сен.20!F66+окт.20!F66+ноя.20!F66+дек.20!F66</f>
        <v>3000</v>
      </c>
      <c r="H71" s="88">
        <f t="shared" si="0"/>
        <v>0</v>
      </c>
      <c r="I71" s="16">
        <f>янв.19!E66</f>
        <v>0</v>
      </c>
      <c r="J71" s="16">
        <f>фев.19!E66</f>
        <v>0</v>
      </c>
      <c r="K71" s="16">
        <f>мар.19!E66</f>
        <v>0</v>
      </c>
      <c r="L71" s="87">
        <f t="shared" si="1"/>
        <v>0</v>
      </c>
      <c r="M71" s="16">
        <f>апр.19!E66</f>
        <v>0</v>
      </c>
      <c r="N71" s="16">
        <f>'май. 19'!E66</f>
        <v>0</v>
      </c>
      <c r="O71" s="16">
        <f>'июн. 19'!E66</f>
        <v>0</v>
      </c>
      <c r="P71" s="87">
        <f t="shared" si="2"/>
        <v>3000</v>
      </c>
      <c r="Q71" s="16">
        <f>июл.19!E66</f>
        <v>0</v>
      </c>
      <c r="R71" s="16">
        <f>авг.19!E66</f>
        <v>0</v>
      </c>
      <c r="S71" s="16">
        <f>сен.19!E66</f>
        <v>3000</v>
      </c>
      <c r="T71" s="87">
        <f t="shared" si="3"/>
        <v>0</v>
      </c>
      <c r="U71" s="16">
        <f>окт.19!E66</f>
        <v>0</v>
      </c>
      <c r="V71" s="16">
        <f>ноя.19!E66</f>
        <v>0</v>
      </c>
      <c r="W71" s="16">
        <f>дек.19!E66</f>
        <v>0</v>
      </c>
    </row>
    <row r="72" spans="1:24">
      <c r="A72" s="5">
        <v>64</v>
      </c>
      <c r="B72" s="38" t="s">
        <v>203</v>
      </c>
      <c r="C72" s="92">
        <v>96</v>
      </c>
      <c r="D72" s="92"/>
      <c r="E72" s="84"/>
      <c r="F72" s="85">
        <f t="shared" si="4"/>
        <v>0</v>
      </c>
      <c r="G72" s="86">
        <v>3000</v>
      </c>
      <c r="H72" s="88">
        <f t="shared" si="0"/>
        <v>0</v>
      </c>
      <c r="I72" s="16">
        <f>янв.19!E67</f>
        <v>0</v>
      </c>
      <c r="J72" s="16">
        <f>фев.19!E67</f>
        <v>0</v>
      </c>
      <c r="K72" s="16">
        <f>мар.19!E67</f>
        <v>0</v>
      </c>
      <c r="L72" s="87">
        <f t="shared" si="1"/>
        <v>0</v>
      </c>
      <c r="M72" s="16">
        <f>апр.19!E67</f>
        <v>0</v>
      </c>
      <c r="N72" s="16">
        <f>'май. 19'!E67</f>
        <v>0</v>
      </c>
      <c r="O72" s="16">
        <f>'июн. 19'!E67</f>
        <v>0</v>
      </c>
      <c r="P72" s="87">
        <f t="shared" si="2"/>
        <v>3000</v>
      </c>
      <c r="Q72" s="16">
        <f>июл.19!E67</f>
        <v>0</v>
      </c>
      <c r="R72" s="16">
        <f>авг.19!E67</f>
        <v>0</v>
      </c>
      <c r="S72" s="16">
        <f>сен.19!E67</f>
        <v>3000</v>
      </c>
      <c r="T72" s="87">
        <f t="shared" si="3"/>
        <v>0</v>
      </c>
      <c r="U72" s="16">
        <f>окт.19!E67</f>
        <v>0</v>
      </c>
      <c r="V72" s="16">
        <f>ноя.19!E67</f>
        <v>0</v>
      </c>
      <c r="W72" s="16">
        <f>дек.19!E67</f>
        <v>0</v>
      </c>
    </row>
    <row r="73" spans="1:24">
      <c r="A73" s="5">
        <v>65</v>
      </c>
      <c r="B73" s="38" t="s">
        <v>199</v>
      </c>
      <c r="C73" s="92">
        <v>98</v>
      </c>
      <c r="D73" s="92"/>
      <c r="E73" s="84"/>
      <c r="F73" s="85">
        <f t="shared" si="4"/>
        <v>0</v>
      </c>
      <c r="G73" s="86">
        <f>янв.19!F68+фев.19!F68+мар.19!F68+апр.19!F68+'май. 19'!F68+'июн. 19'!F68+июл.19!F68+авг.19!F68+сен.19!F68+окт.19!F68+ноя.19!F68+дек.19!F68+янв.20!F68+фев.20!F68+мар.20!F68+апр.20!F68+'май. 20'!F68+'июн. 20'!F68+июл.20!F68+авг.20!F68+сен.20!F68+окт.20!F68+ноя.20!F68+дек.20!F68</f>
        <v>3000</v>
      </c>
      <c r="H73" s="88">
        <f t="shared" ref="H73:H130" si="5">I73+J73+K73</f>
        <v>0</v>
      </c>
      <c r="I73" s="16">
        <f>янв.19!E68</f>
        <v>0</v>
      </c>
      <c r="J73" s="16">
        <f>фев.19!E68</f>
        <v>0</v>
      </c>
      <c r="K73" s="16">
        <f>мар.19!E68</f>
        <v>0</v>
      </c>
      <c r="L73" s="87">
        <f t="shared" ref="L73:L130" si="6">M73+N73+O73</f>
        <v>0</v>
      </c>
      <c r="M73" s="16">
        <f>апр.19!E68</f>
        <v>0</v>
      </c>
      <c r="N73" s="16">
        <f>'май. 19'!E68</f>
        <v>0</v>
      </c>
      <c r="O73" s="16">
        <f>'июн. 19'!E68</f>
        <v>0</v>
      </c>
      <c r="P73" s="87">
        <f t="shared" ref="P73:P130" si="7">Q73+R73+S73</f>
        <v>3000</v>
      </c>
      <c r="Q73" s="16">
        <f>июл.19!E68</f>
        <v>0</v>
      </c>
      <c r="R73" s="16">
        <f>авг.19!E68</f>
        <v>0</v>
      </c>
      <c r="S73" s="16">
        <f>сен.19!E68</f>
        <v>3000</v>
      </c>
      <c r="T73" s="87">
        <f t="shared" ref="T73:T130" si="8">U73+V73+W73</f>
        <v>0</v>
      </c>
      <c r="U73" s="16">
        <f>окт.19!E68</f>
        <v>0</v>
      </c>
      <c r="V73" s="16">
        <f>ноя.19!E68</f>
        <v>0</v>
      </c>
      <c r="W73" s="16">
        <f>дек.19!E68</f>
        <v>0</v>
      </c>
    </row>
    <row r="74" spans="1:24">
      <c r="A74" s="5">
        <v>66</v>
      </c>
      <c r="B74" s="38" t="s">
        <v>78</v>
      </c>
      <c r="C74" s="92">
        <v>98</v>
      </c>
      <c r="D74" s="92" t="s">
        <v>15</v>
      </c>
      <c r="E74" s="84"/>
      <c r="F74" s="85">
        <f t="shared" ref="F74:F130" si="9">G74+E74-H74-L74-P74-T74</f>
        <v>-3000</v>
      </c>
      <c r="G74" s="86">
        <f>янв.19!F69+фев.19!F69+мар.19!F69+апр.19!F69+'май. 19'!F69+'июн. 19'!F69+июл.19!F69+авг.19!F69+сен.19!F69+окт.19!F69+ноя.19!F69+дек.19!F69+янв.20!F69+фев.20!F69+мар.20!F69+апр.20!F69+'май. 20'!F69+'июн. 20'!F69+июл.20!F69+авг.20!F69+сен.20!F69+окт.20!F69+ноя.20!F69+дек.20!F69</f>
        <v>0</v>
      </c>
      <c r="H74" s="88">
        <f t="shared" si="5"/>
        <v>0</v>
      </c>
      <c r="I74" s="16">
        <f>янв.19!E69</f>
        <v>0</v>
      </c>
      <c r="J74" s="16">
        <f>фев.19!E69</f>
        <v>0</v>
      </c>
      <c r="K74" s="16">
        <f>мар.19!E69</f>
        <v>0</v>
      </c>
      <c r="L74" s="87">
        <f t="shared" si="6"/>
        <v>0</v>
      </c>
      <c r="M74" s="16">
        <f>апр.19!E69</f>
        <v>0</v>
      </c>
      <c r="N74" s="16">
        <f>'май. 19'!E69</f>
        <v>0</v>
      </c>
      <c r="O74" s="16">
        <f>'июн. 19'!E69</f>
        <v>0</v>
      </c>
      <c r="P74" s="87">
        <f t="shared" si="7"/>
        <v>3000</v>
      </c>
      <c r="Q74" s="16">
        <f>июл.19!E69</f>
        <v>0</v>
      </c>
      <c r="R74" s="16">
        <f>авг.19!E69</f>
        <v>0</v>
      </c>
      <c r="S74" s="16">
        <f>сен.19!E69</f>
        <v>3000</v>
      </c>
      <c r="T74" s="87">
        <f t="shared" si="8"/>
        <v>0</v>
      </c>
      <c r="U74" s="16">
        <f>окт.19!E69</f>
        <v>0</v>
      </c>
      <c r="V74" s="16">
        <f>ноя.19!E69</f>
        <v>0</v>
      </c>
      <c r="W74" s="16">
        <f>дек.19!E69</f>
        <v>0</v>
      </c>
    </row>
    <row r="75" spans="1:24">
      <c r="A75" s="5">
        <v>67</v>
      </c>
      <c r="B75" s="38" t="s">
        <v>79</v>
      </c>
      <c r="C75" s="92">
        <v>99</v>
      </c>
      <c r="D75" s="92"/>
      <c r="E75" s="84"/>
      <c r="F75" s="85">
        <f t="shared" si="9"/>
        <v>-3000</v>
      </c>
      <c r="G75" s="86">
        <f>янв.19!F70+фев.19!F70+мар.19!F70+апр.19!F70+'май. 19'!F70+'июн. 19'!F70+июл.19!F70+авг.19!F70+сен.19!F70+окт.19!F70+ноя.19!F70+дек.19!F70+янв.20!F70+фев.20!F70+мар.20!F70+апр.20!F70+'май. 20'!F70+'июн. 20'!F70+июл.20!F70+авг.20!F70+сен.20!F70+окт.20!F70+ноя.20!F70+дек.20!F70</f>
        <v>0</v>
      </c>
      <c r="H75" s="88">
        <f t="shared" si="5"/>
        <v>0</v>
      </c>
      <c r="I75" s="16">
        <f>янв.19!E70</f>
        <v>0</v>
      </c>
      <c r="J75" s="16">
        <f>фев.19!E70</f>
        <v>0</v>
      </c>
      <c r="K75" s="16">
        <f>мар.19!E70</f>
        <v>0</v>
      </c>
      <c r="L75" s="87">
        <f t="shared" si="6"/>
        <v>0</v>
      </c>
      <c r="M75" s="16">
        <f>апр.19!E70</f>
        <v>0</v>
      </c>
      <c r="N75" s="16">
        <f>'май. 19'!E70</f>
        <v>0</v>
      </c>
      <c r="O75" s="16">
        <f>'июн. 19'!E70</f>
        <v>0</v>
      </c>
      <c r="P75" s="87">
        <f t="shared" si="7"/>
        <v>3000</v>
      </c>
      <c r="Q75" s="16">
        <f>июл.19!E70</f>
        <v>0</v>
      </c>
      <c r="R75" s="16">
        <f>авг.19!E70</f>
        <v>0</v>
      </c>
      <c r="S75" s="16">
        <f>сен.19!E70</f>
        <v>3000</v>
      </c>
      <c r="T75" s="87">
        <f t="shared" si="8"/>
        <v>0</v>
      </c>
      <c r="U75" s="16">
        <f>окт.19!E70</f>
        <v>0</v>
      </c>
      <c r="V75" s="16">
        <f>ноя.19!E70</f>
        <v>0</v>
      </c>
      <c r="W75" s="16">
        <f>дек.19!E70</f>
        <v>0</v>
      </c>
    </row>
    <row r="76" spans="1:24">
      <c r="A76" s="5">
        <v>68</v>
      </c>
      <c r="B76" s="38" t="s">
        <v>204</v>
      </c>
      <c r="C76" s="92">
        <v>100</v>
      </c>
      <c r="D76" s="92"/>
      <c r="E76" s="84"/>
      <c r="F76" s="85">
        <f t="shared" si="9"/>
        <v>0</v>
      </c>
      <c r="G76" s="86">
        <f>янв.19!F71+фев.19!F71+мар.19!F71+апр.19!F71+'май. 19'!F71+'июн. 19'!F71+июл.19!F71+авг.19!F71+сен.19!F71+окт.19!F71+ноя.19!F71+дек.19!F71+янв.20!F71+фев.20!F71+мар.20!F71+апр.20!F71+'май. 20'!F71+'июн. 20'!F71+июл.20!F71+авг.20!F71+сен.20!F71+окт.20!F71+ноя.20!F71+дек.20!F71</f>
        <v>3000</v>
      </c>
      <c r="H76" s="88">
        <f t="shared" si="5"/>
        <v>0</v>
      </c>
      <c r="I76" s="16">
        <f>янв.19!E71</f>
        <v>0</v>
      </c>
      <c r="J76" s="16">
        <f>фев.19!E71</f>
        <v>0</v>
      </c>
      <c r="K76" s="16">
        <f>мар.19!E71</f>
        <v>0</v>
      </c>
      <c r="L76" s="87">
        <f t="shared" si="6"/>
        <v>0</v>
      </c>
      <c r="M76" s="16">
        <f>апр.19!E71</f>
        <v>0</v>
      </c>
      <c r="N76" s="16">
        <f>'май. 19'!E71</f>
        <v>0</v>
      </c>
      <c r="O76" s="16">
        <f>'июн. 19'!E71</f>
        <v>0</v>
      </c>
      <c r="P76" s="87">
        <f t="shared" si="7"/>
        <v>3000</v>
      </c>
      <c r="Q76" s="16">
        <f>июл.19!E71</f>
        <v>0</v>
      </c>
      <c r="R76" s="16">
        <f>авг.19!E71</f>
        <v>0</v>
      </c>
      <c r="S76" s="16">
        <f>сен.19!E71</f>
        <v>3000</v>
      </c>
      <c r="T76" s="87">
        <f t="shared" si="8"/>
        <v>0</v>
      </c>
      <c r="U76" s="16">
        <f>окт.19!E71</f>
        <v>0</v>
      </c>
      <c r="V76" s="16">
        <f>ноя.19!E71</f>
        <v>0</v>
      </c>
      <c r="W76" s="16">
        <f>дек.19!E71</f>
        <v>0</v>
      </c>
    </row>
    <row r="77" spans="1:24">
      <c r="A77" s="5">
        <v>69</v>
      </c>
      <c r="B77" s="38" t="s">
        <v>197</v>
      </c>
      <c r="C77" s="92">
        <v>101</v>
      </c>
      <c r="D77" s="92"/>
      <c r="E77" s="84"/>
      <c r="F77" s="85">
        <f t="shared" si="9"/>
        <v>-6000</v>
      </c>
      <c r="G77" s="86">
        <f>янв.19!F72+фев.19!F72+мар.19!F72+апр.19!F72+'май. 19'!F72+'июн. 19'!F72+июл.19!F72+авг.19!F72+сен.19!F72+окт.19!F72+ноя.19!F72+дек.19!F72+янв.20!F72+фев.20!F72+мар.20!F72+апр.20!F72+'май. 20'!F72+'июн. 20'!F72+июл.20!F72+авг.20!F72+сен.20!F72+окт.20!F72+ноя.20!F72+дек.20!F72</f>
        <v>0</v>
      </c>
      <c r="H77" s="88">
        <f t="shared" si="5"/>
        <v>0</v>
      </c>
      <c r="I77" s="16">
        <f>янв.19!E72</f>
        <v>0</v>
      </c>
      <c r="J77" s="16">
        <f>фев.19!E72</f>
        <v>0</v>
      </c>
      <c r="K77" s="16">
        <f>мар.19!E72</f>
        <v>0</v>
      </c>
      <c r="L77" s="87">
        <f t="shared" si="6"/>
        <v>0</v>
      </c>
      <c r="M77" s="16">
        <f>апр.19!E72</f>
        <v>0</v>
      </c>
      <c r="N77" s="16">
        <f>'май. 19'!E72</f>
        <v>0</v>
      </c>
      <c r="O77" s="16">
        <f>'июн. 19'!E72</f>
        <v>0</v>
      </c>
      <c r="P77" s="87">
        <f t="shared" si="7"/>
        <v>6000</v>
      </c>
      <c r="Q77" s="16">
        <f>июл.19!E72</f>
        <v>0</v>
      </c>
      <c r="R77" s="16">
        <f>авг.19!E72</f>
        <v>0</v>
      </c>
      <c r="S77" s="16">
        <f>сен.19!E72</f>
        <v>6000</v>
      </c>
      <c r="T77" s="87">
        <f t="shared" si="8"/>
        <v>0</v>
      </c>
      <c r="U77" s="16">
        <f>окт.19!E72</f>
        <v>0</v>
      </c>
      <c r="V77" s="16">
        <f>ноя.19!E72</f>
        <v>0</v>
      </c>
      <c r="W77" s="16">
        <f>дек.19!E72</f>
        <v>0</v>
      </c>
    </row>
    <row r="78" spans="1:24">
      <c r="A78" s="5">
        <v>70</v>
      </c>
      <c r="B78" s="38" t="s">
        <v>82</v>
      </c>
      <c r="C78" s="92">
        <v>102</v>
      </c>
      <c r="D78" s="92"/>
      <c r="E78" s="84"/>
      <c r="F78" s="85">
        <f t="shared" si="9"/>
        <v>0</v>
      </c>
      <c r="G78" s="86">
        <f>янв.19!F73+фев.19!F73+мар.19!F73+апр.19!F73+'май. 19'!F73+'июн. 19'!F73+июл.19!F73+авг.19!F73+сен.19!F73+окт.19!F73+ноя.19!F73+дек.19!F73+янв.20!F73+фев.20!F73+мар.20!F73+апр.20!F73+'май. 20'!F73+'июн. 20'!F73+июл.20!F73+авг.20!F73+сен.20!F73+окт.20!F73+ноя.20!F73+дек.20!F73</f>
        <v>3000</v>
      </c>
      <c r="H78" s="88">
        <f t="shared" si="5"/>
        <v>0</v>
      </c>
      <c r="I78" s="16">
        <f>янв.19!E73</f>
        <v>0</v>
      </c>
      <c r="J78" s="16">
        <f>фев.19!E73</f>
        <v>0</v>
      </c>
      <c r="K78" s="16">
        <f>мар.19!E73</f>
        <v>0</v>
      </c>
      <c r="L78" s="87">
        <f t="shared" si="6"/>
        <v>0</v>
      </c>
      <c r="M78" s="16">
        <f>апр.19!E73</f>
        <v>0</v>
      </c>
      <c r="N78" s="16">
        <f>'май. 19'!E73</f>
        <v>0</v>
      </c>
      <c r="O78" s="16">
        <f>'июн. 19'!E73</f>
        <v>0</v>
      </c>
      <c r="P78" s="87">
        <f t="shared" si="7"/>
        <v>3000</v>
      </c>
      <c r="Q78" s="16">
        <f>июл.19!E73</f>
        <v>0</v>
      </c>
      <c r="R78" s="16">
        <f>авг.19!E73</f>
        <v>0</v>
      </c>
      <c r="S78" s="16">
        <f>сен.19!E73</f>
        <v>3000</v>
      </c>
      <c r="T78" s="87">
        <f t="shared" si="8"/>
        <v>0</v>
      </c>
      <c r="U78" s="16">
        <f>окт.19!E73</f>
        <v>0</v>
      </c>
      <c r="V78" s="16">
        <f>ноя.19!E73</f>
        <v>0</v>
      </c>
      <c r="W78" s="16">
        <f>дек.19!E73</f>
        <v>0</v>
      </c>
    </row>
    <row r="79" spans="1:24">
      <c r="A79" s="5">
        <v>71</v>
      </c>
      <c r="B79" s="38" t="s">
        <v>83</v>
      </c>
      <c r="C79" s="92">
        <v>103</v>
      </c>
      <c r="D79" s="92"/>
      <c r="E79" s="84"/>
      <c r="F79" s="85">
        <f t="shared" si="9"/>
        <v>0</v>
      </c>
      <c r="G79" s="86">
        <f>янв.19!F74+фев.19!F74+мар.19!F74+апр.19!F74+'май. 19'!F74+'июн. 19'!F74+июл.19!F74+авг.19!F74+сен.19!F74+окт.19!F74+ноя.19!F74+дек.19!F74+янв.20!F74+фев.20!F74+мар.20!F74+апр.20!F74+'май. 20'!F74+'июн. 20'!F74+июл.20!F74+авг.20!F74+сен.20!F74+окт.20!F74+ноя.20!F74+дек.20!F74</f>
        <v>3000</v>
      </c>
      <c r="H79" s="88">
        <f t="shared" si="5"/>
        <v>0</v>
      </c>
      <c r="I79" s="16">
        <f>янв.19!E74</f>
        <v>0</v>
      </c>
      <c r="J79" s="16">
        <f>фев.19!E74</f>
        <v>0</v>
      </c>
      <c r="K79" s="16">
        <f>мар.19!E74</f>
        <v>0</v>
      </c>
      <c r="L79" s="87">
        <f t="shared" si="6"/>
        <v>0</v>
      </c>
      <c r="M79" s="16">
        <f>апр.19!E74</f>
        <v>0</v>
      </c>
      <c r="N79" s="16">
        <f>'май. 19'!E74</f>
        <v>0</v>
      </c>
      <c r="O79" s="16">
        <f>'июн. 19'!E74</f>
        <v>0</v>
      </c>
      <c r="P79" s="87">
        <f t="shared" si="7"/>
        <v>3000</v>
      </c>
      <c r="Q79" s="16">
        <f>июл.19!E74</f>
        <v>0</v>
      </c>
      <c r="R79" s="16">
        <f>авг.19!E74</f>
        <v>0</v>
      </c>
      <c r="S79" s="16">
        <f>сен.19!E74</f>
        <v>3000</v>
      </c>
      <c r="T79" s="87">
        <f t="shared" si="8"/>
        <v>0</v>
      </c>
      <c r="U79" s="16">
        <f>окт.19!E74</f>
        <v>0</v>
      </c>
      <c r="V79" s="16">
        <f>ноя.19!E74</f>
        <v>0</v>
      </c>
      <c r="W79" s="16">
        <f>дек.19!E74</f>
        <v>0</v>
      </c>
    </row>
    <row r="80" spans="1:24">
      <c r="A80" s="5">
        <v>72</v>
      </c>
      <c r="B80" s="38" t="s">
        <v>84</v>
      </c>
      <c r="C80" s="92">
        <v>104</v>
      </c>
      <c r="D80" s="92"/>
      <c r="E80" s="84"/>
      <c r="F80" s="85">
        <f t="shared" si="9"/>
        <v>-3000</v>
      </c>
      <c r="G80" s="86">
        <f>янв.19!F75+фев.19!F75+мар.19!F75+апр.19!F75+'май. 19'!F75+'июн. 19'!F75+июл.19!F75+авг.19!F75+сен.19!F75+окт.19!F75+ноя.19!F75+дек.19!F75+янв.20!F75+фев.20!F75+мар.20!F75+апр.20!F75+'май. 20'!F75+'июн. 20'!F75+июл.20!F75+авг.20!F75+сен.20!F75+окт.20!F75+ноя.20!F75+дек.20!F75</f>
        <v>0</v>
      </c>
      <c r="H80" s="88">
        <f t="shared" si="5"/>
        <v>0</v>
      </c>
      <c r="I80" s="16">
        <f>янв.19!E75</f>
        <v>0</v>
      </c>
      <c r="J80" s="16">
        <f>фев.19!E75</f>
        <v>0</v>
      </c>
      <c r="K80" s="16">
        <f>мар.19!E75</f>
        <v>0</v>
      </c>
      <c r="L80" s="87">
        <f t="shared" si="6"/>
        <v>0</v>
      </c>
      <c r="M80" s="16">
        <f>апр.19!E75</f>
        <v>0</v>
      </c>
      <c r="N80" s="16">
        <f>'май. 19'!E75</f>
        <v>0</v>
      </c>
      <c r="O80" s="16">
        <f>'июн. 19'!E75</f>
        <v>0</v>
      </c>
      <c r="P80" s="87">
        <f t="shared" si="7"/>
        <v>3000</v>
      </c>
      <c r="Q80" s="16">
        <f>июл.19!E75</f>
        <v>0</v>
      </c>
      <c r="R80" s="16">
        <f>авг.19!E75</f>
        <v>0</v>
      </c>
      <c r="S80" s="16">
        <f>сен.19!E75</f>
        <v>3000</v>
      </c>
      <c r="T80" s="87">
        <f t="shared" si="8"/>
        <v>0</v>
      </c>
      <c r="U80" s="16">
        <f>окт.19!E75</f>
        <v>0</v>
      </c>
      <c r="V80" s="16">
        <f>ноя.19!E75</f>
        <v>0</v>
      </c>
      <c r="W80" s="16">
        <f>дек.19!E75</f>
        <v>0</v>
      </c>
    </row>
    <row r="81" spans="1:24" ht="30">
      <c r="A81" s="5">
        <v>73</v>
      </c>
      <c r="B81" s="38" t="s">
        <v>135</v>
      </c>
      <c r="C81" s="92">
        <v>108</v>
      </c>
      <c r="D81" s="92"/>
      <c r="E81" s="84"/>
      <c r="F81" s="85">
        <f t="shared" si="9"/>
        <v>0</v>
      </c>
      <c r="G81" s="86">
        <f>янв.19!F76+фев.19!F76+мар.19!F76+апр.19!F76+'май. 19'!F76+'июн. 19'!F76+июл.19!F76+авг.19!F76+сен.19!F76+окт.19!F76+ноя.19!F76+дек.19!F76+янв.20!F76+фев.20!F76+мар.20!F76+апр.20!F76+'май. 20'!F76+'июн. 20'!F76+июл.20!F76+авг.20!F76+сен.20!F76+окт.20!F76+ноя.20!F76+дек.20!F76</f>
        <v>3000</v>
      </c>
      <c r="H81" s="88">
        <f t="shared" si="5"/>
        <v>0</v>
      </c>
      <c r="I81" s="16">
        <f>янв.19!E76</f>
        <v>0</v>
      </c>
      <c r="J81" s="16">
        <f>фев.19!E76</f>
        <v>0</v>
      </c>
      <c r="K81" s="16">
        <f>мар.19!E76</f>
        <v>0</v>
      </c>
      <c r="L81" s="87">
        <f t="shared" si="6"/>
        <v>0</v>
      </c>
      <c r="M81" s="16">
        <f>апр.19!E76</f>
        <v>0</v>
      </c>
      <c r="N81" s="16">
        <f>'май. 19'!E76</f>
        <v>0</v>
      </c>
      <c r="O81" s="16">
        <f>'июн. 19'!E76</f>
        <v>0</v>
      </c>
      <c r="P81" s="87">
        <f t="shared" si="7"/>
        <v>3000</v>
      </c>
      <c r="Q81" s="16">
        <f>июл.19!E76</f>
        <v>0</v>
      </c>
      <c r="R81" s="16">
        <f>авг.19!E76</f>
        <v>0</v>
      </c>
      <c r="S81" s="16">
        <f>сен.19!E76</f>
        <v>3000</v>
      </c>
      <c r="T81" s="87">
        <f t="shared" si="8"/>
        <v>0</v>
      </c>
      <c r="U81" s="16">
        <f>окт.19!E76</f>
        <v>0</v>
      </c>
      <c r="V81" s="16">
        <f>ноя.19!E76</f>
        <v>0</v>
      </c>
      <c r="W81" s="16">
        <f>дек.19!E76</f>
        <v>0</v>
      </c>
    </row>
    <row r="82" spans="1:24">
      <c r="A82" s="5">
        <v>74</v>
      </c>
      <c r="B82" s="38" t="s">
        <v>85</v>
      </c>
      <c r="C82" s="92">
        <v>109</v>
      </c>
      <c r="D82" s="92"/>
      <c r="E82" s="84"/>
      <c r="F82" s="85">
        <f t="shared" si="9"/>
        <v>0</v>
      </c>
      <c r="G82" s="86">
        <f>янв.19!F77+фев.19!F77+мар.19!F77+апр.19!F77+'май. 19'!F77+'июн. 19'!F77+июл.19!F77+авг.19!F77+сен.19!F77+окт.19!F77+ноя.19!F77+дек.19!F77+янв.20!F77+фев.20!F77+мар.20!F77+апр.20!F77+'май. 20'!F77+'июн. 20'!F77+июл.20!F77+авг.20!F77+сен.20!F77+окт.20!F77+ноя.20!F77+дек.20!F77</f>
        <v>3000</v>
      </c>
      <c r="H82" s="88">
        <f t="shared" si="5"/>
        <v>0</v>
      </c>
      <c r="I82" s="16">
        <f>янв.19!E77</f>
        <v>0</v>
      </c>
      <c r="J82" s="16">
        <f>фев.19!E77</f>
        <v>0</v>
      </c>
      <c r="K82" s="16">
        <f>мар.19!E77</f>
        <v>0</v>
      </c>
      <c r="L82" s="87">
        <f t="shared" si="6"/>
        <v>0</v>
      </c>
      <c r="M82" s="16">
        <f>апр.19!E77</f>
        <v>0</v>
      </c>
      <c r="N82" s="16">
        <f>'май. 19'!E77</f>
        <v>0</v>
      </c>
      <c r="O82" s="16">
        <f>'июн. 19'!E77</f>
        <v>0</v>
      </c>
      <c r="P82" s="87">
        <f t="shared" si="7"/>
        <v>3000</v>
      </c>
      <c r="Q82" s="16">
        <f>июл.19!E77</f>
        <v>0</v>
      </c>
      <c r="R82" s="16">
        <f>авг.19!E77</f>
        <v>0</v>
      </c>
      <c r="S82" s="16">
        <f>сен.19!E77</f>
        <v>3000</v>
      </c>
      <c r="T82" s="87">
        <f t="shared" si="8"/>
        <v>0</v>
      </c>
      <c r="U82" s="16">
        <f>окт.19!E77</f>
        <v>0</v>
      </c>
      <c r="V82" s="16">
        <f>ноя.19!E77</f>
        <v>0</v>
      </c>
      <c r="W82" s="16">
        <f>дек.19!E77</f>
        <v>0</v>
      </c>
    </row>
    <row r="83" spans="1:24">
      <c r="A83" s="5">
        <v>75</v>
      </c>
      <c r="B83" s="38" t="s">
        <v>86</v>
      </c>
      <c r="C83" s="92">
        <v>109</v>
      </c>
      <c r="D83" s="92" t="s">
        <v>15</v>
      </c>
      <c r="E83" s="84"/>
      <c r="F83" s="85">
        <f t="shared" si="9"/>
        <v>0</v>
      </c>
      <c r="G83" s="86">
        <f>янв.19!F78+фев.19!F78+мар.19!F78+апр.19!F78+'май. 19'!F78+'июн. 19'!F78+июл.19!F78+авг.19!F78+сен.19!F78+окт.19!F78+ноя.19!F78+дек.19!F78+янв.20!F78+фев.20!F78+мар.20!F78+апр.20!F78+'май. 20'!F78+'июн. 20'!F78+июл.20!F78+авг.20!F78+сен.20!F78+окт.20!F78+ноя.20!F78+дек.20!F78</f>
        <v>3000</v>
      </c>
      <c r="H83" s="88">
        <f t="shared" si="5"/>
        <v>0</v>
      </c>
      <c r="I83" s="16">
        <f>янв.19!E78</f>
        <v>0</v>
      </c>
      <c r="J83" s="16">
        <f>фев.19!E78</f>
        <v>0</v>
      </c>
      <c r="K83" s="16">
        <f>мар.19!E78</f>
        <v>0</v>
      </c>
      <c r="L83" s="87">
        <f t="shared" si="6"/>
        <v>0</v>
      </c>
      <c r="M83" s="16">
        <f>апр.19!E78</f>
        <v>0</v>
      </c>
      <c r="N83" s="16">
        <f>'май. 19'!E78</f>
        <v>0</v>
      </c>
      <c r="O83" s="16">
        <f>'июн. 19'!E78</f>
        <v>0</v>
      </c>
      <c r="P83" s="87">
        <f t="shared" si="7"/>
        <v>3000</v>
      </c>
      <c r="Q83" s="16">
        <f>июл.19!E78</f>
        <v>0</v>
      </c>
      <c r="R83" s="16">
        <f>авг.19!E78</f>
        <v>0</v>
      </c>
      <c r="S83" s="16">
        <f>сен.19!E78</f>
        <v>3000</v>
      </c>
      <c r="T83" s="87">
        <f t="shared" si="8"/>
        <v>0</v>
      </c>
      <c r="U83" s="16">
        <f>окт.19!E78</f>
        <v>0</v>
      </c>
      <c r="V83" s="16">
        <f>ноя.19!E78</f>
        <v>0</v>
      </c>
      <c r="W83" s="16">
        <f>дек.19!E78</f>
        <v>0</v>
      </c>
    </row>
    <row r="84" spans="1:24">
      <c r="A84" s="5">
        <v>76</v>
      </c>
      <c r="B84" s="38" t="s">
        <v>87</v>
      </c>
      <c r="C84" s="92">
        <v>110</v>
      </c>
      <c r="D84" s="92"/>
      <c r="E84" s="84"/>
      <c r="F84" s="85">
        <f t="shared" si="9"/>
        <v>-3000</v>
      </c>
      <c r="G84" s="86">
        <f>янв.19!F79+фев.19!F79+мар.19!F79+апр.19!F79+'май. 19'!F79+'июн. 19'!F79+июл.19!F79+авг.19!F79+сен.19!F79+окт.19!F79+ноя.19!F79+дек.19!F79+янв.20!F79+фев.20!F79+мар.20!F79+апр.20!F79+'май. 20'!F79+'июн. 20'!F79+июл.20!F79+авг.20!F79+сен.20!F79+окт.20!F79+ноя.20!F79+дек.20!F79</f>
        <v>0</v>
      </c>
      <c r="H84" s="88">
        <f t="shared" si="5"/>
        <v>0</v>
      </c>
      <c r="I84" s="16">
        <f>янв.19!E79</f>
        <v>0</v>
      </c>
      <c r="J84" s="16">
        <f>фев.19!E79</f>
        <v>0</v>
      </c>
      <c r="K84" s="16">
        <f>мар.19!E79</f>
        <v>0</v>
      </c>
      <c r="L84" s="87">
        <f t="shared" si="6"/>
        <v>0</v>
      </c>
      <c r="M84" s="16">
        <f>апр.19!E79</f>
        <v>0</v>
      </c>
      <c r="N84" s="16">
        <f>'май. 19'!E79</f>
        <v>0</v>
      </c>
      <c r="O84" s="16">
        <f>'июн. 19'!E79</f>
        <v>0</v>
      </c>
      <c r="P84" s="87">
        <f t="shared" si="7"/>
        <v>3000</v>
      </c>
      <c r="Q84" s="16">
        <f>июл.19!E79</f>
        <v>0</v>
      </c>
      <c r="R84" s="16">
        <f>авг.19!E79</f>
        <v>0</v>
      </c>
      <c r="S84" s="16">
        <f>сен.19!E79</f>
        <v>3000</v>
      </c>
      <c r="T84" s="87">
        <f t="shared" si="8"/>
        <v>0</v>
      </c>
      <c r="U84" s="16">
        <f>окт.19!E79</f>
        <v>0</v>
      </c>
      <c r="V84" s="16">
        <f>ноя.19!E79</f>
        <v>0</v>
      </c>
      <c r="W84" s="16">
        <f>дек.19!E79</f>
        <v>0</v>
      </c>
    </row>
    <row r="85" spans="1:24">
      <c r="A85" s="5">
        <v>77</v>
      </c>
      <c r="B85" s="38" t="s">
        <v>88</v>
      </c>
      <c r="C85" s="92">
        <v>111</v>
      </c>
      <c r="D85" s="92"/>
      <c r="E85" s="84"/>
      <c r="F85" s="85">
        <f t="shared" si="9"/>
        <v>0</v>
      </c>
      <c r="G85" s="86">
        <f>янв.19!F80+фев.19!F80+мар.19!F80+апр.19!F80+'май. 19'!F80+'июн. 19'!F80+июл.19!F80+авг.19!F80+сен.19!F80+окт.19!F80+ноя.19!F80+дек.19!F80+янв.20!F80+фев.20!F80+мар.20!F80+апр.20!F80+'май. 20'!F80+'июн. 20'!F80+июл.20!F80+авг.20!F80+сен.20!F80+окт.20!F80+ноя.20!F80+дек.20!F80</f>
        <v>3000</v>
      </c>
      <c r="H85" s="88">
        <f t="shared" si="5"/>
        <v>0</v>
      </c>
      <c r="I85" s="16">
        <f>янв.19!E80</f>
        <v>0</v>
      </c>
      <c r="J85" s="16">
        <f>фев.19!E80</f>
        <v>0</v>
      </c>
      <c r="K85" s="16">
        <f>мар.19!E80</f>
        <v>0</v>
      </c>
      <c r="L85" s="87">
        <f t="shared" si="6"/>
        <v>0</v>
      </c>
      <c r="M85" s="16">
        <f>апр.19!E80</f>
        <v>0</v>
      </c>
      <c r="N85" s="16">
        <f>'май. 19'!E80</f>
        <v>0</v>
      </c>
      <c r="O85" s="16">
        <f>'июн. 19'!E80</f>
        <v>0</v>
      </c>
      <c r="P85" s="87">
        <f t="shared" si="7"/>
        <v>3000</v>
      </c>
      <c r="Q85" s="16">
        <f>июл.19!E80</f>
        <v>0</v>
      </c>
      <c r="R85" s="16">
        <f>авг.19!E80</f>
        <v>0</v>
      </c>
      <c r="S85" s="16">
        <f>сен.19!E80</f>
        <v>3000</v>
      </c>
      <c r="T85" s="87">
        <f t="shared" si="8"/>
        <v>0</v>
      </c>
      <c r="U85" s="16">
        <f>окт.19!E80</f>
        <v>0</v>
      </c>
      <c r="V85" s="16">
        <f>ноя.19!E80</f>
        <v>0</v>
      </c>
      <c r="W85" s="16">
        <f>дек.19!E80</f>
        <v>0</v>
      </c>
    </row>
    <row r="86" spans="1:24">
      <c r="A86" s="5">
        <v>78</v>
      </c>
      <c r="B86" s="38" t="s">
        <v>89</v>
      </c>
      <c r="C86" s="92">
        <v>112</v>
      </c>
      <c r="D86" s="92"/>
      <c r="E86" s="84"/>
      <c r="F86" s="85">
        <f t="shared" si="9"/>
        <v>-3000</v>
      </c>
      <c r="G86" s="86">
        <f>янв.19!F81+фев.19!F81+мар.19!F81+апр.19!F81+'май. 19'!F81+'июн. 19'!F81+июл.19!F81+авг.19!F81+сен.19!F81+окт.19!F81+ноя.19!F81+дек.19!F81+янв.20!F81+фев.20!F81+мар.20!F81+апр.20!F81+'май. 20'!F81+'июн. 20'!F81+июл.20!F81+авг.20!F81+сен.20!F81+окт.20!F81+ноя.20!F81+дек.20!F81</f>
        <v>0</v>
      </c>
      <c r="H86" s="88">
        <f t="shared" si="5"/>
        <v>0</v>
      </c>
      <c r="I86" s="16">
        <f>янв.19!E81</f>
        <v>0</v>
      </c>
      <c r="J86" s="16">
        <f>фев.19!E81</f>
        <v>0</v>
      </c>
      <c r="K86" s="16">
        <f>мар.19!E81</f>
        <v>0</v>
      </c>
      <c r="L86" s="87">
        <f t="shared" si="6"/>
        <v>0</v>
      </c>
      <c r="M86" s="16">
        <f>апр.19!E81</f>
        <v>0</v>
      </c>
      <c r="N86" s="16">
        <f>'май. 19'!E81</f>
        <v>0</v>
      </c>
      <c r="O86" s="16">
        <f>'июн. 19'!E81</f>
        <v>0</v>
      </c>
      <c r="P86" s="87">
        <f t="shared" si="7"/>
        <v>3000</v>
      </c>
      <c r="Q86" s="16">
        <f>июл.19!E81</f>
        <v>0</v>
      </c>
      <c r="R86" s="16">
        <f>авг.19!E81</f>
        <v>0</v>
      </c>
      <c r="S86" s="16">
        <f>сен.19!E81</f>
        <v>3000</v>
      </c>
      <c r="T86" s="87">
        <f t="shared" si="8"/>
        <v>0</v>
      </c>
      <c r="U86" s="16">
        <f>окт.19!E81</f>
        <v>0</v>
      </c>
      <c r="V86" s="16">
        <f>ноя.19!E81</f>
        <v>0</v>
      </c>
      <c r="W86" s="16">
        <f>дек.19!E81</f>
        <v>0</v>
      </c>
    </row>
    <row r="87" spans="1:24">
      <c r="A87" s="5">
        <v>79</v>
      </c>
      <c r="B87" s="38" t="s">
        <v>90</v>
      </c>
      <c r="C87" s="92">
        <v>113</v>
      </c>
      <c r="D87" s="92"/>
      <c r="E87" s="84"/>
      <c r="F87" s="85">
        <f t="shared" si="9"/>
        <v>-3000</v>
      </c>
      <c r="G87" s="86">
        <f>янв.19!F82+фев.19!F82+мар.19!F82+апр.19!F82+'май. 19'!F82+'июн. 19'!F82+июл.19!F82+авг.19!F82+сен.19!F82+окт.19!F82+ноя.19!F82+дек.19!F82+янв.20!F82+фев.20!F82+мар.20!F82+апр.20!F82+'май. 20'!F82+'июн. 20'!F82+июл.20!F82+авг.20!F82+сен.20!F82+окт.20!F82+ноя.20!F82+дек.20!F82</f>
        <v>0</v>
      </c>
      <c r="H87" s="88">
        <f t="shared" si="5"/>
        <v>0</v>
      </c>
      <c r="I87" s="16">
        <f>янв.19!E82</f>
        <v>0</v>
      </c>
      <c r="J87" s="16">
        <f>фев.19!E82</f>
        <v>0</v>
      </c>
      <c r="K87" s="16">
        <f>мар.19!E82</f>
        <v>0</v>
      </c>
      <c r="L87" s="87">
        <f t="shared" si="6"/>
        <v>0</v>
      </c>
      <c r="M87" s="16">
        <f>апр.19!E82</f>
        <v>0</v>
      </c>
      <c r="N87" s="16">
        <f>'май. 19'!E82</f>
        <v>0</v>
      </c>
      <c r="O87" s="16">
        <f>'июн. 19'!E82</f>
        <v>0</v>
      </c>
      <c r="P87" s="87">
        <f t="shared" si="7"/>
        <v>3000</v>
      </c>
      <c r="Q87" s="16">
        <f>июл.19!E82</f>
        <v>0</v>
      </c>
      <c r="R87" s="16">
        <f>авг.19!E82</f>
        <v>0</v>
      </c>
      <c r="S87" s="16">
        <f>сен.19!E82</f>
        <v>3000</v>
      </c>
      <c r="T87" s="87">
        <f t="shared" si="8"/>
        <v>0</v>
      </c>
      <c r="U87" s="16">
        <f>окт.19!E82</f>
        <v>0</v>
      </c>
      <c r="V87" s="16">
        <f>ноя.19!E82</f>
        <v>0</v>
      </c>
      <c r="W87" s="16">
        <f>дек.19!E82</f>
        <v>0</v>
      </c>
    </row>
    <row r="88" spans="1:24">
      <c r="A88" s="5">
        <v>80</v>
      </c>
      <c r="B88" s="38" t="s">
        <v>91</v>
      </c>
      <c r="C88" s="92">
        <v>114</v>
      </c>
      <c r="D88" s="92"/>
      <c r="E88" s="84"/>
      <c r="F88" s="85">
        <f t="shared" si="9"/>
        <v>-3000</v>
      </c>
      <c r="G88" s="86">
        <f>янв.19!F83+фев.19!F83+мар.19!F83+апр.19!F83+'май. 19'!F83+'июн. 19'!F83+июл.19!F83+авг.19!F83+сен.19!F83+окт.19!F83+ноя.19!F83+дек.19!F83+янв.20!F83+фев.20!F83+мар.20!F83+апр.20!F83+'май. 20'!F83+'июн. 20'!F83+июл.20!F83+авг.20!F83+сен.20!F83+окт.20!F83+ноя.20!F83+дек.20!F83</f>
        <v>0</v>
      </c>
      <c r="H88" s="88">
        <f t="shared" si="5"/>
        <v>0</v>
      </c>
      <c r="I88" s="16">
        <f>янв.19!E83</f>
        <v>0</v>
      </c>
      <c r="J88" s="16">
        <f>фев.19!E83</f>
        <v>0</v>
      </c>
      <c r="K88" s="16">
        <f>мар.19!E83</f>
        <v>0</v>
      </c>
      <c r="L88" s="87">
        <f t="shared" si="6"/>
        <v>0</v>
      </c>
      <c r="M88" s="16">
        <f>апр.19!E83</f>
        <v>0</v>
      </c>
      <c r="N88" s="16">
        <f>'май. 19'!E83</f>
        <v>0</v>
      </c>
      <c r="O88" s="16">
        <f>'июн. 19'!E83</f>
        <v>0</v>
      </c>
      <c r="P88" s="87">
        <f t="shared" si="7"/>
        <v>3000</v>
      </c>
      <c r="Q88" s="16">
        <f>июл.19!E83</f>
        <v>0</v>
      </c>
      <c r="R88" s="16">
        <f>авг.19!E83</f>
        <v>0</v>
      </c>
      <c r="S88" s="16">
        <f>сен.19!E83</f>
        <v>3000</v>
      </c>
      <c r="T88" s="87">
        <f t="shared" si="8"/>
        <v>0</v>
      </c>
      <c r="U88" s="16">
        <f>окт.19!E83</f>
        <v>0</v>
      </c>
      <c r="V88" s="16">
        <f>ноя.19!E83</f>
        <v>0</v>
      </c>
      <c r="W88" s="16">
        <f>дек.19!E83</f>
        <v>0</v>
      </c>
    </row>
    <row r="89" spans="1:24">
      <c r="A89" s="5">
        <v>81</v>
      </c>
      <c r="B89" s="38" t="s">
        <v>92</v>
      </c>
      <c r="C89" s="92">
        <v>115</v>
      </c>
      <c r="D89" s="92"/>
      <c r="E89" s="84"/>
      <c r="F89" s="85">
        <f t="shared" si="9"/>
        <v>-3000</v>
      </c>
      <c r="G89" s="86">
        <f>янв.19!F84+фев.19!F84+мар.19!F84+апр.19!F84+'май. 19'!F84+'июн. 19'!F84+июл.19!F84+авг.19!F84+сен.19!F84+окт.19!F84+ноя.19!F84+дек.19!F84+янв.20!F84+фев.20!F84+мар.20!F84+апр.20!F84+'май. 20'!F84+'июн. 20'!F84+июл.20!F84+авг.20!F84+сен.20!F84+окт.20!F84+ноя.20!F84+дек.20!F84</f>
        <v>0</v>
      </c>
      <c r="H89" s="88">
        <f t="shared" si="5"/>
        <v>0</v>
      </c>
      <c r="I89" s="16">
        <f>янв.19!E84</f>
        <v>0</v>
      </c>
      <c r="J89" s="16">
        <f>фев.19!E84</f>
        <v>0</v>
      </c>
      <c r="K89" s="16">
        <f>мар.19!E84</f>
        <v>0</v>
      </c>
      <c r="L89" s="87">
        <f t="shared" si="6"/>
        <v>0</v>
      </c>
      <c r="M89" s="16">
        <f>апр.19!E84</f>
        <v>0</v>
      </c>
      <c r="N89" s="16">
        <f>'май. 19'!E84</f>
        <v>0</v>
      </c>
      <c r="O89" s="16">
        <f>'июн. 19'!E84</f>
        <v>0</v>
      </c>
      <c r="P89" s="87">
        <f t="shared" si="7"/>
        <v>3000</v>
      </c>
      <c r="Q89" s="16">
        <f>июл.19!E84</f>
        <v>0</v>
      </c>
      <c r="R89" s="16">
        <f>авг.19!E84</f>
        <v>0</v>
      </c>
      <c r="S89" s="16">
        <f>сен.19!E84</f>
        <v>3000</v>
      </c>
      <c r="T89" s="87">
        <f t="shared" si="8"/>
        <v>0</v>
      </c>
      <c r="U89" s="16">
        <f>окт.19!E84</f>
        <v>0</v>
      </c>
      <c r="V89" s="16">
        <f>ноя.19!E84</f>
        <v>0</v>
      </c>
      <c r="W89" s="16">
        <f>дек.19!E84</f>
        <v>0</v>
      </c>
    </row>
    <row r="90" spans="1:24">
      <c r="A90" s="5">
        <v>82</v>
      </c>
      <c r="B90" s="38" t="s">
        <v>93</v>
      </c>
      <c r="C90" s="92">
        <v>116</v>
      </c>
      <c r="D90" s="92"/>
      <c r="E90" s="84"/>
      <c r="F90" s="85">
        <f t="shared" si="9"/>
        <v>-3000</v>
      </c>
      <c r="G90" s="86">
        <f>янв.19!F85+фев.19!F85+мар.19!F85+апр.19!F85+'май. 19'!F85+'июн. 19'!F85+июл.19!F85+авг.19!F85+сен.19!F85+окт.19!F85+ноя.19!F85+дек.19!F85+янв.20!F85+фев.20!F85+мар.20!F85+апр.20!F85+'май. 20'!F85+'июн. 20'!F85+июл.20!F85+авг.20!F85+сен.20!F85+окт.20!F85+ноя.20!F85+дек.20!F85</f>
        <v>0</v>
      </c>
      <c r="H90" s="88">
        <f t="shared" si="5"/>
        <v>0</v>
      </c>
      <c r="I90" s="16">
        <f>янв.19!E85</f>
        <v>0</v>
      </c>
      <c r="J90" s="16">
        <f>фев.19!E85</f>
        <v>0</v>
      </c>
      <c r="K90" s="16">
        <f>мар.19!E85</f>
        <v>0</v>
      </c>
      <c r="L90" s="87">
        <f t="shared" si="6"/>
        <v>0</v>
      </c>
      <c r="M90" s="16">
        <f>апр.19!E85</f>
        <v>0</v>
      </c>
      <c r="N90" s="16">
        <f>'май. 19'!E85</f>
        <v>0</v>
      </c>
      <c r="O90" s="16">
        <f>'июн. 19'!E85</f>
        <v>0</v>
      </c>
      <c r="P90" s="87">
        <f t="shared" si="7"/>
        <v>3000</v>
      </c>
      <c r="Q90" s="16">
        <f>июл.19!E85</f>
        <v>0</v>
      </c>
      <c r="R90" s="16">
        <f>авг.19!E85</f>
        <v>0</v>
      </c>
      <c r="S90" s="16">
        <f>сен.19!E85</f>
        <v>3000</v>
      </c>
      <c r="T90" s="87">
        <f t="shared" si="8"/>
        <v>0</v>
      </c>
      <c r="U90" s="16">
        <f>окт.19!E85</f>
        <v>0</v>
      </c>
      <c r="V90" s="16">
        <f>ноя.19!E85</f>
        <v>0</v>
      </c>
      <c r="W90" s="16">
        <f>дек.19!E85</f>
        <v>0</v>
      </c>
    </row>
    <row r="91" spans="1:24">
      <c r="A91" s="5">
        <v>83</v>
      </c>
      <c r="B91" s="38" t="s">
        <v>94</v>
      </c>
      <c r="C91" s="92">
        <v>118</v>
      </c>
      <c r="D91" s="92"/>
      <c r="E91" s="84"/>
      <c r="F91" s="85">
        <f t="shared" si="9"/>
        <v>0</v>
      </c>
      <c r="G91" s="86">
        <f>янв.19!F86+фев.19!F86+мар.19!F86+апр.19!F86+'май. 19'!F86+'июн. 19'!F86+июл.19!F86+авг.19!F86+сен.19!F86+окт.19!F86+ноя.19!F86+дек.19!F86+янв.20!F86+фев.20!F86+мар.20!F86+апр.20!F86+'май. 20'!F86+'июн. 20'!F86+июл.20!F86+авг.20!F86+сен.20!F86+окт.20!F86+ноя.20!F86+дек.20!F86</f>
        <v>3000</v>
      </c>
      <c r="H91" s="88">
        <f t="shared" si="5"/>
        <v>0</v>
      </c>
      <c r="I91" s="16">
        <f>янв.19!E86</f>
        <v>0</v>
      </c>
      <c r="J91" s="16">
        <f>фев.19!E86</f>
        <v>0</v>
      </c>
      <c r="K91" s="16">
        <f>мар.19!E86</f>
        <v>0</v>
      </c>
      <c r="L91" s="87">
        <f t="shared" si="6"/>
        <v>0</v>
      </c>
      <c r="M91" s="16">
        <f>апр.19!E86</f>
        <v>0</v>
      </c>
      <c r="N91" s="16">
        <f>'май. 19'!E86</f>
        <v>0</v>
      </c>
      <c r="O91" s="16">
        <f>'июн. 19'!E86</f>
        <v>0</v>
      </c>
      <c r="P91" s="87">
        <f t="shared" si="7"/>
        <v>3000</v>
      </c>
      <c r="Q91" s="16">
        <f>июл.19!E86</f>
        <v>0</v>
      </c>
      <c r="R91" s="16">
        <f>авг.19!E86</f>
        <v>0</v>
      </c>
      <c r="S91" s="16">
        <f>сен.19!E86</f>
        <v>3000</v>
      </c>
      <c r="T91" s="87">
        <f t="shared" si="8"/>
        <v>0</v>
      </c>
      <c r="U91" s="16">
        <f>окт.19!E86</f>
        <v>0</v>
      </c>
      <c r="V91" s="16">
        <f>ноя.19!E86</f>
        <v>0</v>
      </c>
      <c r="W91" s="16">
        <f>дек.19!E86</f>
        <v>0</v>
      </c>
    </row>
    <row r="92" spans="1:24">
      <c r="A92" s="5">
        <v>84</v>
      </c>
      <c r="B92" s="38" t="s">
        <v>95</v>
      </c>
      <c r="C92" s="92">
        <v>119</v>
      </c>
      <c r="D92" s="92" t="s">
        <v>15</v>
      </c>
      <c r="E92" s="84"/>
      <c r="F92" s="85">
        <f t="shared" si="9"/>
        <v>-3000</v>
      </c>
      <c r="G92" s="86">
        <f>янв.19!F87+фев.19!F87+мар.19!F87+апр.19!F87+'май. 19'!F87+'июн. 19'!F87+июл.19!F87+авг.19!F87+сен.19!F87+окт.19!F87+ноя.19!F87+дек.19!F87+янв.20!F87+фев.20!F87+мар.20!F87+апр.20!F87+'май. 20'!F87+'июн. 20'!F87+июл.20!F87+авг.20!F87+сен.20!F87+окт.20!F87+ноя.20!F87+дек.20!F87</f>
        <v>0</v>
      </c>
      <c r="H92" s="88">
        <f t="shared" si="5"/>
        <v>0</v>
      </c>
      <c r="I92" s="16">
        <f>янв.19!E87</f>
        <v>0</v>
      </c>
      <c r="J92" s="16">
        <f>фев.19!E87</f>
        <v>0</v>
      </c>
      <c r="K92" s="16">
        <f>мар.19!E87</f>
        <v>0</v>
      </c>
      <c r="L92" s="87">
        <f t="shared" si="6"/>
        <v>0</v>
      </c>
      <c r="M92" s="16">
        <f>апр.19!E87</f>
        <v>0</v>
      </c>
      <c r="N92" s="16">
        <f>'май. 19'!E87</f>
        <v>0</v>
      </c>
      <c r="O92" s="16">
        <f>'июн. 19'!E87</f>
        <v>0</v>
      </c>
      <c r="P92" s="87">
        <f t="shared" si="7"/>
        <v>3000</v>
      </c>
      <c r="Q92" s="16">
        <f>июл.19!E87</f>
        <v>0</v>
      </c>
      <c r="R92" s="16">
        <f>авг.19!E87</f>
        <v>0</v>
      </c>
      <c r="S92" s="16">
        <f>сен.19!E87</f>
        <v>3000</v>
      </c>
      <c r="T92" s="87">
        <f t="shared" si="8"/>
        <v>0</v>
      </c>
      <c r="U92" s="16">
        <f>окт.19!E87</f>
        <v>0</v>
      </c>
      <c r="V92" s="16">
        <f>ноя.19!E87</f>
        <v>0</v>
      </c>
      <c r="W92" s="16">
        <f>дек.19!E87</f>
        <v>0</v>
      </c>
    </row>
    <row r="93" spans="1:24">
      <c r="A93" s="5">
        <v>85</v>
      </c>
      <c r="B93" s="38" t="s">
        <v>96</v>
      </c>
      <c r="C93" s="92">
        <v>120</v>
      </c>
      <c r="D93" s="92"/>
      <c r="E93" s="84"/>
      <c r="F93" s="85">
        <f t="shared" si="9"/>
        <v>-3000</v>
      </c>
      <c r="G93" s="86">
        <f>янв.19!F88+фев.19!F88+мар.19!F88+апр.19!F88+'май. 19'!F88+'июн. 19'!F88+июл.19!F88+авг.19!F88+сен.19!F88+окт.19!F88+ноя.19!F88+дек.19!F88+янв.20!F88+фев.20!F88+мар.20!F88+апр.20!F88+'май. 20'!F88+'июн. 20'!F88+июл.20!F88+авг.20!F88+сен.20!F88+окт.20!F88+ноя.20!F88+дек.20!F88</f>
        <v>0</v>
      </c>
      <c r="H93" s="88">
        <f t="shared" si="5"/>
        <v>0</v>
      </c>
      <c r="I93" s="16">
        <f>янв.19!E88</f>
        <v>0</v>
      </c>
      <c r="J93" s="16">
        <f>фев.19!E88</f>
        <v>0</v>
      </c>
      <c r="K93" s="16">
        <f>мар.19!E88</f>
        <v>0</v>
      </c>
      <c r="L93" s="87">
        <f t="shared" si="6"/>
        <v>0</v>
      </c>
      <c r="M93" s="16">
        <f>апр.19!E88</f>
        <v>0</v>
      </c>
      <c r="N93" s="16">
        <f>'май. 19'!E88</f>
        <v>0</v>
      </c>
      <c r="O93" s="16">
        <f>'июн. 19'!E88</f>
        <v>0</v>
      </c>
      <c r="P93" s="87">
        <f t="shared" si="7"/>
        <v>3000</v>
      </c>
      <c r="Q93" s="16">
        <f>июл.19!E88</f>
        <v>0</v>
      </c>
      <c r="R93" s="16">
        <f>авг.19!E88</f>
        <v>0</v>
      </c>
      <c r="S93" s="16">
        <f>сен.19!E88</f>
        <v>3000</v>
      </c>
      <c r="T93" s="87">
        <f t="shared" si="8"/>
        <v>0</v>
      </c>
      <c r="U93" s="16">
        <f>окт.19!E88</f>
        <v>0</v>
      </c>
      <c r="V93" s="16">
        <f>ноя.19!E88</f>
        <v>0</v>
      </c>
      <c r="W93" s="16">
        <f>дек.19!E88</f>
        <v>0</v>
      </c>
    </row>
    <row r="94" spans="1:24">
      <c r="A94" s="5">
        <v>86</v>
      </c>
      <c r="B94" s="38" t="s">
        <v>97</v>
      </c>
      <c r="C94" s="92">
        <v>122</v>
      </c>
      <c r="D94" s="92"/>
      <c r="E94" s="84"/>
      <c r="F94" s="85">
        <v>0</v>
      </c>
      <c r="G94" s="86">
        <v>3000</v>
      </c>
      <c r="H94" s="88">
        <f t="shared" si="5"/>
        <v>0</v>
      </c>
      <c r="I94" s="16">
        <f>янв.19!E89</f>
        <v>0</v>
      </c>
      <c r="J94" s="16">
        <f>фев.19!E89</f>
        <v>0</v>
      </c>
      <c r="K94" s="16">
        <f>мар.19!E89</f>
        <v>0</v>
      </c>
      <c r="L94" s="87">
        <f t="shared" si="6"/>
        <v>0</v>
      </c>
      <c r="M94" s="16">
        <f>апр.19!E89</f>
        <v>0</v>
      </c>
      <c r="N94" s="16">
        <f>'май. 19'!E89</f>
        <v>0</v>
      </c>
      <c r="O94" s="16">
        <f>'июн. 19'!E89</f>
        <v>0</v>
      </c>
      <c r="P94" s="87">
        <f t="shared" si="7"/>
        <v>3000</v>
      </c>
      <c r="Q94" s="16">
        <f>июл.19!E89</f>
        <v>0</v>
      </c>
      <c r="R94" s="16">
        <f>авг.19!E89</f>
        <v>0</v>
      </c>
      <c r="S94" s="16">
        <f>сен.19!E89</f>
        <v>3000</v>
      </c>
      <c r="T94" s="87">
        <f t="shared" si="8"/>
        <v>0</v>
      </c>
      <c r="U94" s="16">
        <f>окт.19!E89</f>
        <v>0</v>
      </c>
      <c r="V94" s="16">
        <f>ноя.19!E89</f>
        <v>0</v>
      </c>
      <c r="W94" s="16">
        <f>дек.19!E89</f>
        <v>0</v>
      </c>
      <c r="X94" s="118">
        <v>44539</v>
      </c>
    </row>
    <row r="95" spans="1:24">
      <c r="A95" s="5">
        <v>87</v>
      </c>
      <c r="B95" s="38" t="s">
        <v>98</v>
      </c>
      <c r="C95" s="92">
        <v>123</v>
      </c>
      <c r="D95" s="92"/>
      <c r="E95" s="84"/>
      <c r="F95" s="85">
        <f t="shared" si="9"/>
        <v>0</v>
      </c>
      <c r="G95" s="86">
        <f>янв.19!F90+фев.19!F90+мар.19!F90+апр.19!F90+'май. 19'!F90+'июн. 19'!F90+июл.19!F90+авг.19!F90+сен.19!F90+окт.19!F90+ноя.19!F90+дек.19!F90+янв.20!F90+фев.20!F90+мар.20!F90+апр.20!F90+'май. 20'!F90+'июн. 20'!F90+июл.20!F90+авг.20!F90+сен.20!F90+окт.20!F90+ноя.20!F90+дек.20!F90</f>
        <v>3000</v>
      </c>
      <c r="H95" s="88">
        <f t="shared" si="5"/>
        <v>0</v>
      </c>
      <c r="I95" s="16">
        <f>янв.19!E90</f>
        <v>0</v>
      </c>
      <c r="J95" s="16">
        <f>фев.19!E90</f>
        <v>0</v>
      </c>
      <c r="K95" s="16">
        <f>мар.19!E90</f>
        <v>0</v>
      </c>
      <c r="L95" s="87">
        <f t="shared" si="6"/>
        <v>0</v>
      </c>
      <c r="M95" s="16">
        <f>апр.19!E90</f>
        <v>0</v>
      </c>
      <c r="N95" s="16">
        <f>'май. 19'!E90</f>
        <v>0</v>
      </c>
      <c r="O95" s="16">
        <f>'июн. 19'!E90</f>
        <v>0</v>
      </c>
      <c r="P95" s="87">
        <f t="shared" si="7"/>
        <v>3000</v>
      </c>
      <c r="Q95" s="16">
        <f>июл.19!E90</f>
        <v>0</v>
      </c>
      <c r="R95" s="16">
        <f>авг.19!E90</f>
        <v>0</v>
      </c>
      <c r="S95" s="16">
        <f>сен.19!E90</f>
        <v>3000</v>
      </c>
      <c r="T95" s="87">
        <f t="shared" si="8"/>
        <v>0</v>
      </c>
      <c r="U95" s="16">
        <f>окт.19!E90</f>
        <v>0</v>
      </c>
      <c r="V95" s="16">
        <f>ноя.19!E90</f>
        <v>0</v>
      </c>
      <c r="W95" s="16">
        <f>дек.19!E90</f>
        <v>0</v>
      </c>
    </row>
    <row r="96" spans="1:24">
      <c r="A96" s="5">
        <v>88</v>
      </c>
      <c r="B96" s="38" t="s">
        <v>99</v>
      </c>
      <c r="C96" s="92">
        <v>124</v>
      </c>
      <c r="D96" s="92"/>
      <c r="E96" s="84"/>
      <c r="F96" s="85">
        <f t="shared" si="9"/>
        <v>-3000</v>
      </c>
      <c r="G96" s="86">
        <f>янв.19!F91+фев.19!F91+мар.19!F91+апр.19!F91+'май. 19'!F91+'июн. 19'!F91+июл.19!F91+авг.19!F91+сен.19!F91+окт.19!F91+ноя.19!F91+дек.19!F91+янв.20!F91+фев.20!F91+мар.20!F91+апр.20!F91+'май. 20'!F91+'июн. 20'!F91+июл.20!F91+авг.20!F91+сен.20!F91+окт.20!F91+ноя.20!F91+дек.20!F91</f>
        <v>0</v>
      </c>
      <c r="H96" s="88">
        <f t="shared" si="5"/>
        <v>0</v>
      </c>
      <c r="I96" s="16">
        <f>янв.19!E91</f>
        <v>0</v>
      </c>
      <c r="J96" s="16">
        <f>фев.19!E91</f>
        <v>0</v>
      </c>
      <c r="K96" s="16">
        <f>мар.19!E91</f>
        <v>0</v>
      </c>
      <c r="L96" s="87">
        <f t="shared" si="6"/>
        <v>0</v>
      </c>
      <c r="M96" s="16">
        <f>апр.19!E91</f>
        <v>0</v>
      </c>
      <c r="N96" s="16">
        <f>'май. 19'!E91</f>
        <v>0</v>
      </c>
      <c r="O96" s="16">
        <f>'июн. 19'!E91</f>
        <v>0</v>
      </c>
      <c r="P96" s="87">
        <f t="shared" si="7"/>
        <v>3000</v>
      </c>
      <c r="Q96" s="16">
        <f>июл.19!E91</f>
        <v>0</v>
      </c>
      <c r="R96" s="16">
        <f>авг.19!E91</f>
        <v>0</v>
      </c>
      <c r="S96" s="16">
        <f>сен.19!E91</f>
        <v>3000</v>
      </c>
      <c r="T96" s="87">
        <f t="shared" si="8"/>
        <v>0</v>
      </c>
      <c r="U96" s="16">
        <f>окт.19!E91</f>
        <v>0</v>
      </c>
      <c r="V96" s="16">
        <f>ноя.19!E91</f>
        <v>0</v>
      </c>
      <c r="W96" s="16">
        <f>дек.19!E91</f>
        <v>0</v>
      </c>
    </row>
    <row r="97" spans="1:24">
      <c r="A97" s="5">
        <v>89</v>
      </c>
      <c r="B97" s="38" t="s">
        <v>100</v>
      </c>
      <c r="C97" s="92">
        <v>125</v>
      </c>
      <c r="D97" s="92"/>
      <c r="E97" s="84"/>
      <c r="F97" s="85">
        <f t="shared" si="9"/>
        <v>0</v>
      </c>
      <c r="G97" s="86">
        <f>янв.19!F92+фев.19!F92+мар.19!F92+апр.19!F92+'май. 19'!F92+'июн. 19'!F92+июл.19!F92+авг.19!F92+сен.19!F92+окт.19!F92+ноя.19!F92+дек.19!F92+янв.20!F92+фев.20!F92+мар.20!F92+апр.20!F92+'май. 20'!F92+'июн. 20'!F92+июл.20!F92+авг.20!F92+сен.20!F92+окт.20!F92+ноя.20!F92+дек.20!F92</f>
        <v>3000</v>
      </c>
      <c r="H97" s="88">
        <f t="shared" si="5"/>
        <v>0</v>
      </c>
      <c r="I97" s="16">
        <f>янв.19!E92</f>
        <v>0</v>
      </c>
      <c r="J97" s="16">
        <f>фев.19!E92</f>
        <v>0</v>
      </c>
      <c r="K97" s="16">
        <f>мар.19!E92</f>
        <v>0</v>
      </c>
      <c r="L97" s="87">
        <f t="shared" si="6"/>
        <v>0</v>
      </c>
      <c r="M97" s="16">
        <f>апр.19!E92</f>
        <v>0</v>
      </c>
      <c r="N97" s="16">
        <f>'май. 19'!E92</f>
        <v>0</v>
      </c>
      <c r="O97" s="16">
        <f>'июн. 19'!E92</f>
        <v>0</v>
      </c>
      <c r="P97" s="87">
        <f t="shared" si="7"/>
        <v>3000</v>
      </c>
      <c r="Q97" s="16">
        <f>июл.19!E92</f>
        <v>0</v>
      </c>
      <c r="R97" s="16">
        <f>авг.19!E92</f>
        <v>0</v>
      </c>
      <c r="S97" s="16">
        <f>сен.19!E92</f>
        <v>3000</v>
      </c>
      <c r="T97" s="87">
        <f t="shared" si="8"/>
        <v>0</v>
      </c>
      <c r="U97" s="16">
        <f>окт.19!E92</f>
        <v>0</v>
      </c>
      <c r="V97" s="16">
        <f>ноя.19!E92</f>
        <v>0</v>
      </c>
      <c r="W97" s="16">
        <f>дек.19!E92</f>
        <v>0</v>
      </c>
    </row>
    <row r="98" spans="1:24">
      <c r="A98" s="5">
        <v>90</v>
      </c>
      <c r="B98" s="38" t="s">
        <v>101</v>
      </c>
      <c r="C98" s="92">
        <v>126</v>
      </c>
      <c r="D98" s="92"/>
      <c r="E98" s="84"/>
      <c r="F98" s="85">
        <f t="shared" si="9"/>
        <v>0</v>
      </c>
      <c r="G98" s="86">
        <f>янв.19!F93+фев.19!F93+мар.19!F93+апр.19!F93+'май. 19'!F93+'июн. 19'!F93+июл.19!F93+авг.19!F93+сен.19!F93+окт.19!F93+ноя.19!F93+дек.19!F93+янв.20!F93+фев.20!F93+мар.20!F93+апр.20!F93+'май. 20'!F93+'июн. 20'!F93+июл.20!F93+авг.20!F93+сен.20!F93+окт.20!F93+ноя.20!F93+дек.20!F93</f>
        <v>3000</v>
      </c>
      <c r="H98" s="88">
        <f t="shared" si="5"/>
        <v>0</v>
      </c>
      <c r="I98" s="16">
        <f>янв.19!E93</f>
        <v>0</v>
      </c>
      <c r="J98" s="16">
        <f>фев.19!E93</f>
        <v>0</v>
      </c>
      <c r="K98" s="16">
        <f>мар.19!E93</f>
        <v>0</v>
      </c>
      <c r="L98" s="87">
        <f t="shared" si="6"/>
        <v>0</v>
      </c>
      <c r="M98" s="16">
        <f>апр.19!E93</f>
        <v>0</v>
      </c>
      <c r="N98" s="16">
        <f>'май. 19'!E93</f>
        <v>0</v>
      </c>
      <c r="O98" s="16">
        <f>'июн. 19'!E93</f>
        <v>0</v>
      </c>
      <c r="P98" s="87">
        <f t="shared" si="7"/>
        <v>3000</v>
      </c>
      <c r="Q98" s="16">
        <f>июл.19!E93</f>
        <v>0</v>
      </c>
      <c r="R98" s="16">
        <f>авг.19!E93</f>
        <v>0</v>
      </c>
      <c r="S98" s="16">
        <f>сен.19!E93</f>
        <v>3000</v>
      </c>
      <c r="T98" s="87">
        <f t="shared" si="8"/>
        <v>0</v>
      </c>
      <c r="U98" s="16">
        <f>окт.19!E93</f>
        <v>0</v>
      </c>
      <c r="V98" s="16">
        <f>ноя.19!E93</f>
        <v>0</v>
      </c>
      <c r="W98" s="16">
        <f>дек.19!E93</f>
        <v>0</v>
      </c>
    </row>
    <row r="99" spans="1:24">
      <c r="A99" s="5">
        <v>91</v>
      </c>
      <c r="B99" s="38" t="s">
        <v>198</v>
      </c>
      <c r="C99" s="92">
        <v>127</v>
      </c>
      <c r="D99" s="92"/>
      <c r="E99" s="84"/>
      <c r="F99" s="85">
        <f t="shared" si="9"/>
        <v>-3000</v>
      </c>
      <c r="G99" s="86">
        <f>янв.19!F94+фев.19!F94+мар.19!F94+апр.19!F94+'май. 19'!F94+'июн. 19'!F94+июл.19!F94+авг.19!F94+сен.19!F94+окт.19!F94+ноя.19!F94+дек.19!F94+янв.20!F94+фев.20!F94+мар.20!F94+апр.20!F94+'май. 20'!F94+'июн. 20'!F94+июл.20!F94+авг.20!F94+сен.20!F94+окт.20!F94+ноя.20!F94+дек.20!F94</f>
        <v>0</v>
      </c>
      <c r="H99" s="88">
        <f t="shared" si="5"/>
        <v>0</v>
      </c>
      <c r="I99" s="16">
        <f>янв.19!E94</f>
        <v>0</v>
      </c>
      <c r="J99" s="16">
        <f>фев.19!E94</f>
        <v>0</v>
      </c>
      <c r="K99" s="16">
        <f>мар.19!E94</f>
        <v>0</v>
      </c>
      <c r="L99" s="87">
        <f t="shared" si="6"/>
        <v>0</v>
      </c>
      <c r="M99" s="16">
        <f>апр.19!E94</f>
        <v>0</v>
      </c>
      <c r="N99" s="16">
        <f>'май. 19'!E94</f>
        <v>0</v>
      </c>
      <c r="O99" s="16">
        <f>'июн. 19'!E94</f>
        <v>0</v>
      </c>
      <c r="P99" s="87">
        <f t="shared" si="7"/>
        <v>3000</v>
      </c>
      <c r="Q99" s="16">
        <f>июл.19!E94</f>
        <v>0</v>
      </c>
      <c r="R99" s="16">
        <f>авг.19!E94</f>
        <v>0</v>
      </c>
      <c r="S99" s="16">
        <f>сен.19!E94</f>
        <v>3000</v>
      </c>
      <c r="T99" s="87">
        <f t="shared" si="8"/>
        <v>0</v>
      </c>
      <c r="U99" s="16">
        <f>окт.19!E94</f>
        <v>0</v>
      </c>
      <c r="V99" s="16">
        <f>ноя.19!E94</f>
        <v>0</v>
      </c>
      <c r="W99" s="16">
        <f>дек.19!E94</f>
        <v>0</v>
      </c>
    </row>
    <row r="100" spans="1:24">
      <c r="A100" s="5">
        <v>92</v>
      </c>
      <c r="B100" s="38" t="s">
        <v>102</v>
      </c>
      <c r="C100" s="92">
        <v>132</v>
      </c>
      <c r="D100" s="92"/>
      <c r="E100" s="84"/>
      <c r="F100" s="85">
        <v>0</v>
      </c>
      <c r="G100" s="86">
        <v>3000</v>
      </c>
      <c r="H100" s="88">
        <f t="shared" si="5"/>
        <v>0</v>
      </c>
      <c r="I100" s="16">
        <f>янв.19!E95</f>
        <v>0</v>
      </c>
      <c r="J100" s="16">
        <f>фев.19!E95</f>
        <v>0</v>
      </c>
      <c r="K100" s="16">
        <f>мар.19!E95</f>
        <v>0</v>
      </c>
      <c r="L100" s="87">
        <f t="shared" si="6"/>
        <v>0</v>
      </c>
      <c r="M100" s="16">
        <f>апр.19!E95</f>
        <v>0</v>
      </c>
      <c r="N100" s="16">
        <f>'май. 19'!E95</f>
        <v>0</v>
      </c>
      <c r="O100" s="16">
        <f>'июн. 19'!E95</f>
        <v>0</v>
      </c>
      <c r="P100" s="87">
        <f t="shared" si="7"/>
        <v>3000</v>
      </c>
      <c r="Q100" s="16">
        <f>июл.19!E95</f>
        <v>0</v>
      </c>
      <c r="R100" s="16">
        <f>авг.19!E95</f>
        <v>0</v>
      </c>
      <c r="S100" s="16">
        <f>сен.19!E95</f>
        <v>3000</v>
      </c>
      <c r="T100" s="87">
        <f t="shared" si="8"/>
        <v>0</v>
      </c>
      <c r="U100" s="16">
        <f>окт.19!E95</f>
        <v>0</v>
      </c>
      <c r="V100" s="16">
        <f>ноя.19!E95</f>
        <v>0</v>
      </c>
      <c r="W100" s="16">
        <f>дек.19!E95</f>
        <v>0</v>
      </c>
      <c r="X100" s="118">
        <v>45621</v>
      </c>
    </row>
    <row r="101" spans="1:24">
      <c r="A101" s="5">
        <v>93</v>
      </c>
      <c r="B101" s="38" t="s">
        <v>103</v>
      </c>
      <c r="C101" s="92">
        <v>133</v>
      </c>
      <c r="D101" s="92"/>
      <c r="E101" s="84"/>
      <c r="F101" s="85">
        <f t="shared" si="9"/>
        <v>0</v>
      </c>
      <c r="G101" s="86">
        <f>янв.19!F96+фев.19!F96+мар.19!F96+апр.19!F96+'май. 19'!F96+'июн. 19'!F96+июл.19!F96+авг.19!F96+сен.19!F96+окт.19!F96+ноя.19!F96+дек.19!F96+янв.20!F96+фев.20!F96+мар.20!F96+апр.20!F96+'май. 20'!F96+'июн. 20'!F96+июл.20!F96+авг.20!F96+сен.20!F96+окт.20!F96+ноя.20!F96+дек.20!F96</f>
        <v>3000</v>
      </c>
      <c r="H101" s="88">
        <f t="shared" si="5"/>
        <v>0</v>
      </c>
      <c r="I101" s="16">
        <f>янв.19!E96</f>
        <v>0</v>
      </c>
      <c r="J101" s="16">
        <f>фев.19!E96</f>
        <v>0</v>
      </c>
      <c r="K101" s="16">
        <f>мар.19!E96</f>
        <v>0</v>
      </c>
      <c r="L101" s="87">
        <f t="shared" si="6"/>
        <v>0</v>
      </c>
      <c r="M101" s="16">
        <f>апр.19!E96</f>
        <v>0</v>
      </c>
      <c r="N101" s="16">
        <f>'май. 19'!E96</f>
        <v>0</v>
      </c>
      <c r="O101" s="16">
        <f>'июн. 19'!E96</f>
        <v>0</v>
      </c>
      <c r="P101" s="87">
        <f t="shared" si="7"/>
        <v>3000</v>
      </c>
      <c r="Q101" s="16">
        <f>июл.19!E96</f>
        <v>0</v>
      </c>
      <c r="R101" s="16">
        <f>авг.19!E96</f>
        <v>0</v>
      </c>
      <c r="S101" s="16">
        <f>сен.19!E96</f>
        <v>3000</v>
      </c>
      <c r="T101" s="87">
        <f t="shared" si="8"/>
        <v>0</v>
      </c>
      <c r="U101" s="16">
        <f>окт.19!E96</f>
        <v>0</v>
      </c>
      <c r="V101" s="16">
        <f>ноя.19!E96</f>
        <v>0</v>
      </c>
      <c r="W101" s="16">
        <f>дек.19!E96</f>
        <v>0</v>
      </c>
    </row>
    <row r="102" spans="1:24">
      <c r="A102" s="5">
        <v>94</v>
      </c>
      <c r="B102" s="38" t="s">
        <v>104</v>
      </c>
      <c r="C102" s="92">
        <v>134</v>
      </c>
      <c r="D102" s="92"/>
      <c r="E102" s="84"/>
      <c r="F102" s="85">
        <f t="shared" si="9"/>
        <v>0</v>
      </c>
      <c r="G102" s="86">
        <f>янв.19!F97+фев.19!F97+мар.19!F97+апр.19!F97+'май. 19'!F97+'июн. 19'!F97+июл.19!F97+авг.19!F97+сен.19!F97+окт.19!F97+ноя.19!F97+дек.19!F97+янв.20!F97+фев.20!F97+мар.20!F97+апр.20!F97+'май. 20'!F97+'июн. 20'!F97+июл.20!F97+авг.20!F97+сен.20!F97+окт.20!F97+ноя.20!F97+дек.20!F97</f>
        <v>3000</v>
      </c>
      <c r="H102" s="88">
        <f t="shared" si="5"/>
        <v>0</v>
      </c>
      <c r="I102" s="16">
        <f>янв.19!E97</f>
        <v>0</v>
      </c>
      <c r="J102" s="16">
        <f>фев.19!E97</f>
        <v>0</v>
      </c>
      <c r="K102" s="16">
        <f>мар.19!E97</f>
        <v>0</v>
      </c>
      <c r="L102" s="87">
        <f t="shared" si="6"/>
        <v>0</v>
      </c>
      <c r="M102" s="16">
        <f>апр.19!E97</f>
        <v>0</v>
      </c>
      <c r="N102" s="16">
        <f>'май. 19'!E97</f>
        <v>0</v>
      </c>
      <c r="O102" s="16">
        <f>'июн. 19'!E97</f>
        <v>0</v>
      </c>
      <c r="P102" s="87">
        <f t="shared" si="7"/>
        <v>3000</v>
      </c>
      <c r="Q102" s="16">
        <f>июл.19!E97</f>
        <v>0</v>
      </c>
      <c r="R102" s="16">
        <f>авг.19!E97</f>
        <v>0</v>
      </c>
      <c r="S102" s="16">
        <f>сен.19!E97</f>
        <v>3000</v>
      </c>
      <c r="T102" s="87">
        <f t="shared" si="8"/>
        <v>0</v>
      </c>
      <c r="U102" s="16">
        <f>окт.19!E97</f>
        <v>0</v>
      </c>
      <c r="V102" s="16">
        <f>ноя.19!E97</f>
        <v>0</v>
      </c>
      <c r="W102" s="16">
        <f>дек.19!E97</f>
        <v>0</v>
      </c>
    </row>
    <row r="103" spans="1:24">
      <c r="A103" s="5">
        <v>95</v>
      </c>
      <c r="B103" s="38" t="s">
        <v>105</v>
      </c>
      <c r="C103" s="92">
        <v>135</v>
      </c>
      <c r="D103" s="92"/>
      <c r="E103" s="84"/>
      <c r="F103" s="85">
        <f t="shared" si="9"/>
        <v>-3000</v>
      </c>
      <c r="G103" s="86">
        <f>янв.19!F98+фев.19!F98+мар.19!F98+апр.19!F98+'май. 19'!F98+'июн. 19'!F98+июл.19!F98+авг.19!F98+сен.19!F98+окт.19!F98+ноя.19!F98+дек.19!F98+янв.20!F98+фев.20!F98+мар.20!F98+апр.20!F98+'май. 20'!F98+'июн. 20'!F98+июл.20!F98+авг.20!F98+сен.20!F98+окт.20!F98+ноя.20!F98+дек.20!F98</f>
        <v>0</v>
      </c>
      <c r="H103" s="88">
        <f t="shared" si="5"/>
        <v>0</v>
      </c>
      <c r="I103" s="16">
        <f>янв.19!E98</f>
        <v>0</v>
      </c>
      <c r="J103" s="16">
        <f>фев.19!E98</f>
        <v>0</v>
      </c>
      <c r="K103" s="16">
        <f>мар.19!E98</f>
        <v>0</v>
      </c>
      <c r="L103" s="87">
        <f t="shared" si="6"/>
        <v>0</v>
      </c>
      <c r="M103" s="16">
        <f>апр.19!E98</f>
        <v>0</v>
      </c>
      <c r="N103" s="16">
        <f>'май. 19'!E98</f>
        <v>0</v>
      </c>
      <c r="O103" s="16">
        <f>'июн. 19'!E98</f>
        <v>0</v>
      </c>
      <c r="P103" s="87">
        <f t="shared" si="7"/>
        <v>3000</v>
      </c>
      <c r="Q103" s="16">
        <f>июл.19!E98</f>
        <v>0</v>
      </c>
      <c r="R103" s="16">
        <f>авг.19!E98</f>
        <v>0</v>
      </c>
      <c r="S103" s="16">
        <f>сен.19!E98</f>
        <v>3000</v>
      </c>
      <c r="T103" s="87">
        <f t="shared" si="8"/>
        <v>0</v>
      </c>
      <c r="U103" s="16">
        <f>окт.19!E98</f>
        <v>0</v>
      </c>
      <c r="V103" s="16">
        <f>ноя.19!E98</f>
        <v>0</v>
      </c>
      <c r="W103" s="16">
        <f>дек.19!E98</f>
        <v>0</v>
      </c>
    </row>
    <row r="104" spans="1:24">
      <c r="A104" s="5">
        <v>96</v>
      </c>
      <c r="B104" s="38" t="s">
        <v>106</v>
      </c>
      <c r="C104" s="92">
        <v>137</v>
      </c>
      <c r="D104" s="92"/>
      <c r="E104" s="84"/>
      <c r="F104" s="85">
        <f t="shared" si="9"/>
        <v>0</v>
      </c>
      <c r="G104" s="86">
        <f>янв.19!F99+фев.19!F99+мар.19!F99+апр.19!F99+'май. 19'!F99+'июн. 19'!F99+июл.19!F99+авг.19!F99+сен.19!F99+окт.19!F99+ноя.19!F99+дек.19!F99+янв.20!F99+фев.20!F99+мар.20!F99+апр.20!F99+'май. 20'!F99+'июн. 20'!F99+июл.20!F99+авг.20!F99+сен.20!F99+окт.20!F99+ноя.20!F99+дек.20!F99</f>
        <v>3000</v>
      </c>
      <c r="H104" s="88">
        <f t="shared" si="5"/>
        <v>0</v>
      </c>
      <c r="I104" s="16">
        <f>янв.19!E99</f>
        <v>0</v>
      </c>
      <c r="J104" s="16">
        <f>фев.19!E99</f>
        <v>0</v>
      </c>
      <c r="K104" s="16">
        <f>мар.19!E99</f>
        <v>0</v>
      </c>
      <c r="L104" s="87">
        <f t="shared" si="6"/>
        <v>0</v>
      </c>
      <c r="M104" s="16">
        <f>апр.19!E99</f>
        <v>0</v>
      </c>
      <c r="N104" s="16">
        <f>'май. 19'!E99</f>
        <v>0</v>
      </c>
      <c r="O104" s="16">
        <f>'июн. 19'!E99</f>
        <v>0</v>
      </c>
      <c r="P104" s="87">
        <f t="shared" si="7"/>
        <v>3000</v>
      </c>
      <c r="Q104" s="16">
        <f>июл.19!E99</f>
        <v>0</v>
      </c>
      <c r="R104" s="16">
        <f>авг.19!E99</f>
        <v>0</v>
      </c>
      <c r="S104" s="16">
        <f>сен.19!E99</f>
        <v>3000</v>
      </c>
      <c r="T104" s="87">
        <f t="shared" si="8"/>
        <v>0</v>
      </c>
      <c r="U104" s="16">
        <f>окт.19!E99</f>
        <v>0</v>
      </c>
      <c r="V104" s="16">
        <f>ноя.19!E99</f>
        <v>0</v>
      </c>
      <c r="W104" s="16">
        <f>дек.19!E99</f>
        <v>0</v>
      </c>
    </row>
    <row r="105" spans="1:24">
      <c r="A105" s="5">
        <v>97</v>
      </c>
      <c r="B105" s="38" t="s">
        <v>107</v>
      </c>
      <c r="C105" s="92">
        <v>139</v>
      </c>
      <c r="D105" s="92"/>
      <c r="E105" s="84"/>
      <c r="F105" s="85">
        <f t="shared" si="9"/>
        <v>0</v>
      </c>
      <c r="G105" s="86">
        <f>янв.19!F100+фев.19!F100+мар.19!F100+апр.19!F100+'май. 19'!F100+'июн. 19'!F100+июл.19!F100+авг.19!F100+сен.19!F100+окт.19!F100+ноя.19!F100+дек.19!F100+янв.20!F100+фев.20!F100+мар.20!F100+апр.20!F100+'май. 20'!F100+'июн. 20'!F100+июл.20!F100+авг.20!F100+сен.20!F100+окт.20!F100+ноя.20!F100+дек.20!F100</f>
        <v>3000</v>
      </c>
      <c r="H105" s="88">
        <f t="shared" si="5"/>
        <v>0</v>
      </c>
      <c r="I105" s="16">
        <f>янв.19!E100</f>
        <v>0</v>
      </c>
      <c r="J105" s="16">
        <f>фев.19!E100</f>
        <v>0</v>
      </c>
      <c r="K105" s="16">
        <f>мар.19!E100</f>
        <v>0</v>
      </c>
      <c r="L105" s="87">
        <f t="shared" si="6"/>
        <v>0</v>
      </c>
      <c r="M105" s="16">
        <f>апр.19!E100</f>
        <v>0</v>
      </c>
      <c r="N105" s="16">
        <f>'май. 19'!E100</f>
        <v>0</v>
      </c>
      <c r="O105" s="16">
        <f>'июн. 19'!E100</f>
        <v>0</v>
      </c>
      <c r="P105" s="87">
        <f t="shared" si="7"/>
        <v>3000</v>
      </c>
      <c r="Q105" s="16">
        <f>июл.19!E100</f>
        <v>0</v>
      </c>
      <c r="R105" s="16">
        <f>авг.19!E100</f>
        <v>0</v>
      </c>
      <c r="S105" s="16">
        <f>сен.19!E100</f>
        <v>3000</v>
      </c>
      <c r="T105" s="87">
        <f t="shared" si="8"/>
        <v>0</v>
      </c>
      <c r="U105" s="16">
        <f>окт.19!E100</f>
        <v>0</v>
      </c>
      <c r="V105" s="16">
        <f>ноя.19!E100</f>
        <v>0</v>
      </c>
      <c r="W105" s="16">
        <f>дек.19!E100</f>
        <v>0</v>
      </c>
    </row>
    <row r="106" spans="1:24">
      <c r="A106" s="5">
        <v>98</v>
      </c>
      <c r="B106" s="38" t="s">
        <v>108</v>
      </c>
      <c r="C106" s="92">
        <v>140</v>
      </c>
      <c r="D106" s="92"/>
      <c r="E106" s="84"/>
      <c r="F106" s="85">
        <f t="shared" si="9"/>
        <v>0</v>
      </c>
      <c r="G106" s="86">
        <f>янв.19!F101+фев.19!F101+мар.19!F101+апр.19!F101+'май. 19'!F101+'июн. 19'!F101+июл.19!F101+авг.19!F101+сен.19!F101+окт.19!F101+ноя.19!F101+дек.19!F101+янв.20!F101+фев.20!F101+мар.20!F101+апр.20!F101+'май. 20'!F101+'июн. 20'!F101+июл.20!F101+авг.20!F101+сен.20!F101+окт.20!F101+ноя.20!F101+дек.20!F101</f>
        <v>3000</v>
      </c>
      <c r="H106" s="88">
        <f t="shared" si="5"/>
        <v>0</v>
      </c>
      <c r="I106" s="16">
        <f>янв.19!E101</f>
        <v>0</v>
      </c>
      <c r="J106" s="16">
        <f>фев.19!E101</f>
        <v>0</v>
      </c>
      <c r="K106" s="16">
        <f>мар.19!E101</f>
        <v>0</v>
      </c>
      <c r="L106" s="87">
        <f t="shared" si="6"/>
        <v>0</v>
      </c>
      <c r="M106" s="16">
        <f>апр.19!E101</f>
        <v>0</v>
      </c>
      <c r="N106" s="16">
        <f>'май. 19'!E101</f>
        <v>0</v>
      </c>
      <c r="O106" s="16">
        <f>'июн. 19'!E101</f>
        <v>0</v>
      </c>
      <c r="P106" s="87">
        <f t="shared" si="7"/>
        <v>3000</v>
      </c>
      <c r="Q106" s="16">
        <f>июл.19!E101</f>
        <v>0</v>
      </c>
      <c r="R106" s="16">
        <f>авг.19!E101</f>
        <v>0</v>
      </c>
      <c r="S106" s="16">
        <f>сен.19!E101</f>
        <v>3000</v>
      </c>
      <c r="T106" s="87">
        <f t="shared" si="8"/>
        <v>0</v>
      </c>
      <c r="U106" s="16">
        <f>окт.19!E101</f>
        <v>0</v>
      </c>
      <c r="V106" s="16">
        <f>ноя.19!E101</f>
        <v>0</v>
      </c>
      <c r="W106" s="16">
        <f>дек.19!E101</f>
        <v>0</v>
      </c>
    </row>
    <row r="107" spans="1:24">
      <c r="A107" s="5">
        <v>99</v>
      </c>
      <c r="B107" s="38" t="s">
        <v>109</v>
      </c>
      <c r="C107" s="92">
        <v>140</v>
      </c>
      <c r="D107" s="92" t="s">
        <v>15</v>
      </c>
      <c r="E107" s="84"/>
      <c r="F107" s="85">
        <f t="shared" si="9"/>
        <v>0</v>
      </c>
      <c r="G107" s="86">
        <f>янв.19!F102+фев.19!F102+мар.19!F102+апр.19!F102+'май. 19'!F102+'июн. 19'!F102+июл.19!F102+авг.19!F102+сен.19!F102+окт.19!F102+ноя.19!F102+дек.19!F102+янв.20!F102+фев.20!F102+мар.20!F102+апр.20!F102+'май. 20'!F102+'июн. 20'!F102+июл.20!F102+авг.20!F102+сен.20!F102+окт.20!F102+ноя.20!F102+дек.20!F102</f>
        <v>3000</v>
      </c>
      <c r="H107" s="88">
        <f t="shared" si="5"/>
        <v>0</v>
      </c>
      <c r="I107" s="16">
        <f>янв.19!E102</f>
        <v>0</v>
      </c>
      <c r="J107" s="16">
        <f>фев.19!E102</f>
        <v>0</v>
      </c>
      <c r="K107" s="16">
        <f>мар.19!E102</f>
        <v>0</v>
      </c>
      <c r="L107" s="87">
        <f t="shared" si="6"/>
        <v>0</v>
      </c>
      <c r="M107" s="16">
        <f>апр.19!E102</f>
        <v>0</v>
      </c>
      <c r="N107" s="16">
        <f>'май. 19'!E102</f>
        <v>0</v>
      </c>
      <c r="O107" s="16">
        <f>'июн. 19'!E102</f>
        <v>0</v>
      </c>
      <c r="P107" s="87">
        <f t="shared" si="7"/>
        <v>3000</v>
      </c>
      <c r="Q107" s="16">
        <f>июл.19!E102</f>
        <v>0</v>
      </c>
      <c r="R107" s="16">
        <f>авг.19!E102</f>
        <v>0</v>
      </c>
      <c r="S107" s="16">
        <f>сен.19!E102</f>
        <v>3000</v>
      </c>
      <c r="T107" s="87">
        <f t="shared" si="8"/>
        <v>0</v>
      </c>
      <c r="U107" s="16">
        <f>окт.19!E102</f>
        <v>0</v>
      </c>
      <c r="V107" s="16">
        <f>ноя.19!E102</f>
        <v>0</v>
      </c>
      <c r="W107" s="16">
        <f>дек.19!E102</f>
        <v>0</v>
      </c>
    </row>
    <row r="108" spans="1:24">
      <c r="A108" s="5">
        <v>100</v>
      </c>
      <c r="B108" s="38" t="s">
        <v>110</v>
      </c>
      <c r="C108" s="92">
        <v>143</v>
      </c>
      <c r="D108" s="92"/>
      <c r="E108" s="84"/>
      <c r="F108" s="85">
        <f t="shared" si="9"/>
        <v>0</v>
      </c>
      <c r="G108" s="86">
        <f>янв.19!F103+фев.19!F103+мар.19!F103+апр.19!F103+'май. 19'!F103+'июн. 19'!F103+июл.19!F103+авг.19!F103+сен.19!F103+окт.19!F103+ноя.19!F103+дек.19!F103+янв.20!F103+фев.20!F103+мар.20!F103+апр.20!F103+'май. 20'!F103+'июн. 20'!F103+июл.20!F103+авг.20!F103+сен.20!F103+окт.20!F103+ноя.20!F103+дек.20!F103</f>
        <v>3000</v>
      </c>
      <c r="H108" s="88">
        <f t="shared" si="5"/>
        <v>0</v>
      </c>
      <c r="I108" s="16">
        <f>янв.19!E103</f>
        <v>0</v>
      </c>
      <c r="J108" s="16">
        <f>фев.19!E103</f>
        <v>0</v>
      </c>
      <c r="K108" s="16">
        <f>мар.19!E103</f>
        <v>0</v>
      </c>
      <c r="L108" s="87">
        <f t="shared" si="6"/>
        <v>0</v>
      </c>
      <c r="M108" s="16">
        <f>апр.19!E103</f>
        <v>0</v>
      </c>
      <c r="N108" s="16">
        <f>'май. 19'!E103</f>
        <v>0</v>
      </c>
      <c r="O108" s="16">
        <f>'июн. 19'!E103</f>
        <v>0</v>
      </c>
      <c r="P108" s="87">
        <f t="shared" si="7"/>
        <v>3000</v>
      </c>
      <c r="Q108" s="16">
        <f>июл.19!E103</f>
        <v>0</v>
      </c>
      <c r="R108" s="16">
        <f>авг.19!E103</f>
        <v>0</v>
      </c>
      <c r="S108" s="16">
        <f>сен.19!E103</f>
        <v>3000</v>
      </c>
      <c r="T108" s="87">
        <f t="shared" si="8"/>
        <v>0</v>
      </c>
      <c r="U108" s="16">
        <f>окт.19!E103</f>
        <v>0</v>
      </c>
      <c r="V108" s="16">
        <f>ноя.19!E103</f>
        <v>0</v>
      </c>
      <c r="W108" s="16">
        <f>дек.19!E103</f>
        <v>0</v>
      </c>
    </row>
    <row r="109" spans="1:24">
      <c r="A109" s="5">
        <v>101</v>
      </c>
      <c r="B109" s="38" t="s">
        <v>111</v>
      </c>
      <c r="C109" s="92">
        <v>144</v>
      </c>
      <c r="D109" s="92"/>
      <c r="E109" s="84"/>
      <c r="F109" s="85">
        <f t="shared" si="9"/>
        <v>0</v>
      </c>
      <c r="G109" s="86">
        <f>янв.19!F104+фев.19!F104+мар.19!F104+апр.19!F104+'май. 19'!F104+'июн. 19'!F104+июл.19!F104+авг.19!F104+сен.19!F104+окт.19!F104+ноя.19!F104+дек.19!F104+янв.20!F104+фев.20!F104+мар.20!F104+апр.20!F104+'май. 20'!F104+'июн. 20'!F104+июл.20!F104+авг.20!F104+сен.20!F104+окт.20!F104+ноя.20!F104+дек.20!F104</f>
        <v>3000</v>
      </c>
      <c r="H109" s="88">
        <f t="shared" si="5"/>
        <v>0</v>
      </c>
      <c r="I109" s="16">
        <f>янв.19!E104</f>
        <v>0</v>
      </c>
      <c r="J109" s="16">
        <f>фев.19!E104</f>
        <v>0</v>
      </c>
      <c r="K109" s="16">
        <f>мар.19!E104</f>
        <v>0</v>
      </c>
      <c r="L109" s="87">
        <f t="shared" si="6"/>
        <v>0</v>
      </c>
      <c r="M109" s="16">
        <f>апр.19!E104</f>
        <v>0</v>
      </c>
      <c r="N109" s="16">
        <f>'май. 19'!E104</f>
        <v>0</v>
      </c>
      <c r="O109" s="16">
        <f>'июн. 19'!E104</f>
        <v>0</v>
      </c>
      <c r="P109" s="87">
        <f t="shared" si="7"/>
        <v>3000</v>
      </c>
      <c r="Q109" s="16">
        <f>июл.19!E104</f>
        <v>0</v>
      </c>
      <c r="R109" s="16">
        <f>авг.19!E104</f>
        <v>0</v>
      </c>
      <c r="S109" s="16">
        <f>сен.19!E104</f>
        <v>3000</v>
      </c>
      <c r="T109" s="87">
        <f t="shared" si="8"/>
        <v>0</v>
      </c>
      <c r="U109" s="16">
        <f>окт.19!E104</f>
        <v>0</v>
      </c>
      <c r="V109" s="16">
        <f>ноя.19!E104</f>
        <v>0</v>
      </c>
      <c r="W109" s="16">
        <f>дек.19!E104</f>
        <v>0</v>
      </c>
    </row>
    <row r="110" spans="1:24">
      <c r="A110" s="5">
        <v>102</v>
      </c>
      <c r="B110" s="38" t="s">
        <v>112</v>
      </c>
      <c r="C110" s="92">
        <v>145</v>
      </c>
      <c r="D110" s="92"/>
      <c r="E110" s="84"/>
      <c r="F110" s="85">
        <f t="shared" si="9"/>
        <v>0</v>
      </c>
      <c r="G110" s="86">
        <f>янв.19!F105+фев.19!F105+мар.19!F105+апр.19!F105+'май. 19'!F105+'июн. 19'!F105+июл.19!F105+авг.19!F105+сен.19!F105+окт.19!F105+ноя.19!F105+дек.19!F105+янв.20!F105+фев.20!F105+мар.20!F105+апр.20!F105+'май. 20'!F105+'июн. 20'!F105+июл.20!F105+авг.20!F105+сен.20!F105+окт.20!F105+ноя.20!F105+дек.20!F105</f>
        <v>3000</v>
      </c>
      <c r="H110" s="88">
        <f t="shared" si="5"/>
        <v>0</v>
      </c>
      <c r="I110" s="16">
        <f>янв.19!E105</f>
        <v>0</v>
      </c>
      <c r="J110" s="16">
        <f>фев.19!E105</f>
        <v>0</v>
      </c>
      <c r="K110" s="16">
        <f>мар.19!E105</f>
        <v>0</v>
      </c>
      <c r="L110" s="87">
        <f t="shared" si="6"/>
        <v>0</v>
      </c>
      <c r="M110" s="16">
        <f>апр.19!E105</f>
        <v>0</v>
      </c>
      <c r="N110" s="16">
        <f>'май. 19'!E105</f>
        <v>0</v>
      </c>
      <c r="O110" s="16">
        <f>'июн. 19'!E105</f>
        <v>0</v>
      </c>
      <c r="P110" s="87">
        <f t="shared" si="7"/>
        <v>3000</v>
      </c>
      <c r="Q110" s="16">
        <f>июл.19!E105</f>
        <v>0</v>
      </c>
      <c r="R110" s="16">
        <f>авг.19!E105</f>
        <v>0</v>
      </c>
      <c r="S110" s="16">
        <f>сен.19!E105</f>
        <v>3000</v>
      </c>
      <c r="T110" s="87">
        <f t="shared" si="8"/>
        <v>0</v>
      </c>
      <c r="U110" s="16">
        <f>окт.19!E105</f>
        <v>0</v>
      </c>
      <c r="V110" s="16">
        <f>ноя.19!E105</f>
        <v>0</v>
      </c>
      <c r="W110" s="16">
        <f>дек.19!E105</f>
        <v>0</v>
      </c>
    </row>
    <row r="111" spans="1:24">
      <c r="A111" s="5">
        <v>103</v>
      </c>
      <c r="B111" s="38" t="s">
        <v>113</v>
      </c>
      <c r="C111" s="92">
        <v>146</v>
      </c>
      <c r="D111" s="92"/>
      <c r="E111" s="84"/>
      <c r="F111" s="85">
        <f t="shared" si="9"/>
        <v>-3000</v>
      </c>
      <c r="G111" s="86">
        <f>янв.19!F106+фев.19!F106+мар.19!F106+апр.19!F106+'май. 19'!F106+'июн. 19'!F106+июл.19!F106+авг.19!F106+сен.19!F106+окт.19!F106+ноя.19!F106+дек.19!F106+янв.20!F106+фев.20!F106+мар.20!F106+апр.20!F106+'май. 20'!F106+'июн. 20'!F106+июл.20!F106+авг.20!F106+сен.20!F106+окт.20!F106+ноя.20!F106+дек.20!F106</f>
        <v>0</v>
      </c>
      <c r="H111" s="88">
        <f t="shared" si="5"/>
        <v>0</v>
      </c>
      <c r="I111" s="16">
        <f>янв.19!E106</f>
        <v>0</v>
      </c>
      <c r="J111" s="16">
        <f>фев.19!E106</f>
        <v>0</v>
      </c>
      <c r="K111" s="16">
        <f>мар.19!E106</f>
        <v>0</v>
      </c>
      <c r="L111" s="87">
        <f t="shared" si="6"/>
        <v>0</v>
      </c>
      <c r="M111" s="16">
        <f>апр.19!E106</f>
        <v>0</v>
      </c>
      <c r="N111" s="16">
        <f>'май. 19'!E106</f>
        <v>0</v>
      </c>
      <c r="O111" s="16">
        <f>'июн. 19'!E106</f>
        <v>0</v>
      </c>
      <c r="P111" s="87">
        <f t="shared" si="7"/>
        <v>3000</v>
      </c>
      <c r="Q111" s="16">
        <f>июл.19!E106</f>
        <v>0</v>
      </c>
      <c r="R111" s="16">
        <f>авг.19!E106</f>
        <v>0</v>
      </c>
      <c r="S111" s="16">
        <f>сен.19!E106</f>
        <v>3000</v>
      </c>
      <c r="T111" s="87">
        <f t="shared" si="8"/>
        <v>0</v>
      </c>
      <c r="U111" s="16">
        <f>окт.19!E106</f>
        <v>0</v>
      </c>
      <c r="V111" s="16">
        <f>ноя.19!E106</f>
        <v>0</v>
      </c>
      <c r="W111" s="16">
        <f>дек.19!E106</f>
        <v>0</v>
      </c>
    </row>
    <row r="112" spans="1:24">
      <c r="A112" s="5">
        <v>104</v>
      </c>
      <c r="B112" s="38" t="s">
        <v>114</v>
      </c>
      <c r="C112" s="92">
        <v>147</v>
      </c>
      <c r="D112" s="92"/>
      <c r="E112" s="84"/>
      <c r="F112" s="85">
        <f t="shared" si="9"/>
        <v>-3000</v>
      </c>
      <c r="G112" s="86">
        <f>янв.19!F107+фев.19!F107+мар.19!F107+апр.19!F107+'май. 19'!F107+'июн. 19'!F107+июл.19!F107+авг.19!F107+сен.19!F107+окт.19!F107+ноя.19!F107+дек.19!F107+янв.20!F107+фев.20!F107+мар.20!F107+апр.20!F107+'май. 20'!F107+'июн. 20'!F107+июл.20!F107+авг.20!F107+сен.20!F107+окт.20!F107+ноя.20!F107+дек.20!F107</f>
        <v>0</v>
      </c>
      <c r="H112" s="88">
        <f t="shared" si="5"/>
        <v>0</v>
      </c>
      <c r="I112" s="16">
        <f>янв.19!E107</f>
        <v>0</v>
      </c>
      <c r="J112" s="16">
        <f>фев.19!E107</f>
        <v>0</v>
      </c>
      <c r="K112" s="16">
        <f>мар.19!E107</f>
        <v>0</v>
      </c>
      <c r="L112" s="87">
        <f t="shared" si="6"/>
        <v>0</v>
      </c>
      <c r="M112" s="16">
        <f>апр.19!E107</f>
        <v>0</v>
      </c>
      <c r="N112" s="16">
        <f>'май. 19'!E107</f>
        <v>0</v>
      </c>
      <c r="O112" s="16">
        <f>'июн. 19'!E107</f>
        <v>0</v>
      </c>
      <c r="P112" s="87">
        <f t="shared" si="7"/>
        <v>3000</v>
      </c>
      <c r="Q112" s="16">
        <f>июл.19!E107</f>
        <v>0</v>
      </c>
      <c r="R112" s="16">
        <f>авг.19!E107</f>
        <v>0</v>
      </c>
      <c r="S112" s="16">
        <f>сен.19!E107</f>
        <v>3000</v>
      </c>
      <c r="T112" s="87">
        <f t="shared" si="8"/>
        <v>0</v>
      </c>
      <c r="U112" s="16">
        <f>окт.19!E107</f>
        <v>0</v>
      </c>
      <c r="V112" s="16">
        <f>ноя.19!E107</f>
        <v>0</v>
      </c>
      <c r="W112" s="16">
        <f>дек.19!E107</f>
        <v>0</v>
      </c>
    </row>
    <row r="113" spans="1:24">
      <c r="A113" s="5">
        <v>105</v>
      </c>
      <c r="B113" s="38" t="s">
        <v>115</v>
      </c>
      <c r="C113" s="92">
        <v>148</v>
      </c>
      <c r="D113" s="92"/>
      <c r="E113" s="84"/>
      <c r="F113" s="85">
        <f t="shared" si="9"/>
        <v>-3000</v>
      </c>
      <c r="G113" s="86"/>
      <c r="H113" s="88">
        <f t="shared" si="5"/>
        <v>0</v>
      </c>
      <c r="I113" s="16">
        <f>янв.19!E108</f>
        <v>0</v>
      </c>
      <c r="J113" s="16">
        <f>фев.19!E108</f>
        <v>0</v>
      </c>
      <c r="K113" s="16">
        <f>мар.19!E108</f>
        <v>0</v>
      </c>
      <c r="L113" s="87">
        <f t="shared" si="6"/>
        <v>0</v>
      </c>
      <c r="M113" s="16">
        <f>апр.19!E108</f>
        <v>0</v>
      </c>
      <c r="N113" s="16">
        <f>'май. 19'!E108</f>
        <v>0</v>
      </c>
      <c r="O113" s="16">
        <f>'июн. 19'!E108</f>
        <v>0</v>
      </c>
      <c r="P113" s="87">
        <f t="shared" si="7"/>
        <v>3000</v>
      </c>
      <c r="Q113" s="16">
        <f>июл.19!E108</f>
        <v>0</v>
      </c>
      <c r="R113" s="16">
        <f>авг.19!E108</f>
        <v>0</v>
      </c>
      <c r="S113" s="16">
        <f>сен.19!E108</f>
        <v>3000</v>
      </c>
      <c r="T113" s="87">
        <f t="shared" si="8"/>
        <v>0</v>
      </c>
      <c r="U113" s="16">
        <f>окт.19!E108</f>
        <v>0</v>
      </c>
      <c r="V113" s="16">
        <f>ноя.19!E108</f>
        <v>0</v>
      </c>
      <c r="W113" s="16">
        <f>дек.19!E108</f>
        <v>0</v>
      </c>
      <c r="X113" s="18"/>
    </row>
    <row r="114" spans="1:24">
      <c r="A114" s="5">
        <v>106</v>
      </c>
      <c r="B114" s="38" t="s">
        <v>116</v>
      </c>
      <c r="C114" s="92">
        <v>149</v>
      </c>
      <c r="D114" s="92"/>
      <c r="E114" s="84"/>
      <c r="F114" s="85">
        <f t="shared" si="9"/>
        <v>-3000</v>
      </c>
      <c r="G114" s="86">
        <f>янв.19!F109+фев.19!F109+мар.19!F109+апр.19!F109+'май. 19'!F109+'июн. 19'!F109+июл.19!F109+авг.19!F109+сен.19!F109+окт.19!F109+ноя.19!F109+дек.19!F109+янв.20!F109+фев.20!F109+мар.20!F109+апр.20!F109+'май. 20'!F109+'июн. 20'!F109+июл.20!F109+авг.20!F109+сен.20!F109+окт.20!F109+ноя.20!F109+дек.20!F109</f>
        <v>0</v>
      </c>
      <c r="H114" s="88">
        <f t="shared" si="5"/>
        <v>0</v>
      </c>
      <c r="I114" s="16">
        <f>янв.19!E109</f>
        <v>0</v>
      </c>
      <c r="J114" s="16">
        <f>фев.19!E109</f>
        <v>0</v>
      </c>
      <c r="K114" s="16">
        <f>мар.19!E109</f>
        <v>0</v>
      </c>
      <c r="L114" s="87">
        <f t="shared" si="6"/>
        <v>0</v>
      </c>
      <c r="M114" s="16">
        <f>апр.19!E109</f>
        <v>0</v>
      </c>
      <c r="N114" s="16">
        <f>'май. 19'!E109</f>
        <v>0</v>
      </c>
      <c r="O114" s="16">
        <f>'июн. 19'!E109</f>
        <v>0</v>
      </c>
      <c r="P114" s="87">
        <f t="shared" si="7"/>
        <v>3000</v>
      </c>
      <c r="Q114" s="16">
        <f>июл.19!E109</f>
        <v>0</v>
      </c>
      <c r="R114" s="16">
        <f>авг.19!E109</f>
        <v>0</v>
      </c>
      <c r="S114" s="16">
        <f>сен.19!E109</f>
        <v>3000</v>
      </c>
      <c r="T114" s="87">
        <f t="shared" si="8"/>
        <v>0</v>
      </c>
      <c r="U114" s="16">
        <f>окт.19!E109</f>
        <v>0</v>
      </c>
      <c r="V114" s="16">
        <f>ноя.19!E109</f>
        <v>0</v>
      </c>
      <c r="W114" s="16">
        <f>дек.19!E109</f>
        <v>0</v>
      </c>
    </row>
    <row r="115" spans="1:24">
      <c r="A115" s="5">
        <v>107</v>
      </c>
      <c r="B115" s="38" t="s">
        <v>117</v>
      </c>
      <c r="C115" s="92">
        <v>152</v>
      </c>
      <c r="D115" s="92"/>
      <c r="E115" s="84"/>
      <c r="F115" s="85">
        <f t="shared" si="9"/>
        <v>0</v>
      </c>
      <c r="G115" s="86">
        <v>3000</v>
      </c>
      <c r="H115" s="88">
        <f t="shared" si="5"/>
        <v>0</v>
      </c>
      <c r="I115" s="16">
        <f>янв.19!E110</f>
        <v>0</v>
      </c>
      <c r="J115" s="16">
        <f>фев.19!E110</f>
        <v>0</v>
      </c>
      <c r="K115" s="16">
        <f>мар.19!E110</f>
        <v>0</v>
      </c>
      <c r="L115" s="87">
        <f t="shared" si="6"/>
        <v>0</v>
      </c>
      <c r="M115" s="16">
        <f>апр.19!E110</f>
        <v>0</v>
      </c>
      <c r="N115" s="16">
        <f>'май. 19'!E110</f>
        <v>0</v>
      </c>
      <c r="O115" s="16">
        <f>'июн. 19'!E110</f>
        <v>0</v>
      </c>
      <c r="P115" s="87">
        <f t="shared" si="7"/>
        <v>3000</v>
      </c>
      <c r="Q115" s="16">
        <f>июл.19!E110</f>
        <v>0</v>
      </c>
      <c r="R115" s="16">
        <f>авг.19!E110</f>
        <v>0</v>
      </c>
      <c r="S115" s="16">
        <f>сен.19!E110</f>
        <v>3000</v>
      </c>
      <c r="T115" s="87">
        <f t="shared" si="8"/>
        <v>0</v>
      </c>
      <c r="U115" s="16">
        <f>окт.19!E110</f>
        <v>0</v>
      </c>
      <c r="V115" s="16">
        <f>ноя.19!E110</f>
        <v>0</v>
      </c>
      <c r="W115" s="16">
        <f>дек.19!E110</f>
        <v>0</v>
      </c>
    </row>
    <row r="116" spans="1:24">
      <c r="A116" s="5">
        <v>108</v>
      </c>
      <c r="B116" s="38" t="s">
        <v>118</v>
      </c>
      <c r="C116" s="92">
        <v>153</v>
      </c>
      <c r="D116" s="92"/>
      <c r="E116" s="84"/>
      <c r="F116" s="85">
        <f t="shared" si="9"/>
        <v>-3000</v>
      </c>
      <c r="G116" s="86">
        <f>янв.19!F111+фев.19!F111+мар.19!F111+апр.19!F111+'май. 19'!F111+'июн. 19'!F111+июл.19!F111+авг.19!F111+сен.19!F111+окт.19!F111+ноя.19!F111+дек.19!F111+янв.20!F111+фев.20!F111+мар.20!F111+апр.20!F111+'май. 20'!F111+'июн. 20'!F111+июл.20!F111+авг.20!F111+сен.20!F111+окт.20!F111+ноя.20!F111+дек.20!F111</f>
        <v>0</v>
      </c>
      <c r="H116" s="88">
        <f t="shared" si="5"/>
        <v>0</v>
      </c>
      <c r="I116" s="16">
        <f>янв.19!E111</f>
        <v>0</v>
      </c>
      <c r="J116" s="16">
        <f>фев.19!E111</f>
        <v>0</v>
      </c>
      <c r="K116" s="16">
        <f>мар.19!E111</f>
        <v>0</v>
      </c>
      <c r="L116" s="87">
        <f t="shared" si="6"/>
        <v>0</v>
      </c>
      <c r="M116" s="16">
        <f>апр.19!E111</f>
        <v>0</v>
      </c>
      <c r="N116" s="16">
        <f>'май. 19'!E111</f>
        <v>0</v>
      </c>
      <c r="O116" s="16">
        <f>'июн. 19'!E111</f>
        <v>0</v>
      </c>
      <c r="P116" s="87">
        <f t="shared" si="7"/>
        <v>3000</v>
      </c>
      <c r="Q116" s="16">
        <f>июл.19!E111</f>
        <v>0</v>
      </c>
      <c r="R116" s="16">
        <f>авг.19!E111</f>
        <v>0</v>
      </c>
      <c r="S116" s="16">
        <f>сен.19!E111</f>
        <v>3000</v>
      </c>
      <c r="T116" s="87">
        <f t="shared" si="8"/>
        <v>0</v>
      </c>
      <c r="U116" s="16">
        <f>окт.19!E111</f>
        <v>0</v>
      </c>
      <c r="V116" s="16">
        <f>ноя.19!E111</f>
        <v>0</v>
      </c>
      <c r="W116" s="16">
        <f>дек.19!E111</f>
        <v>0</v>
      </c>
    </row>
    <row r="117" spans="1:24">
      <c r="A117" s="5">
        <v>109</v>
      </c>
      <c r="B117" s="38" t="s">
        <v>209</v>
      </c>
      <c r="C117" s="92">
        <v>153</v>
      </c>
      <c r="D117" s="92" t="s">
        <v>15</v>
      </c>
      <c r="E117" s="84"/>
      <c r="F117" s="85">
        <f t="shared" si="9"/>
        <v>0</v>
      </c>
      <c r="G117" s="86">
        <v>3000</v>
      </c>
      <c r="H117" s="88">
        <f t="shared" si="5"/>
        <v>0</v>
      </c>
      <c r="I117" s="16">
        <f>янв.19!E112</f>
        <v>0</v>
      </c>
      <c r="J117" s="16">
        <f>фев.19!E112</f>
        <v>0</v>
      </c>
      <c r="K117" s="16">
        <f>мар.19!E112</f>
        <v>0</v>
      </c>
      <c r="L117" s="87">
        <f t="shared" si="6"/>
        <v>0</v>
      </c>
      <c r="M117" s="16">
        <f>апр.19!E112</f>
        <v>0</v>
      </c>
      <c r="N117" s="16">
        <f>'май. 19'!E112</f>
        <v>0</v>
      </c>
      <c r="O117" s="16">
        <f>'июн. 19'!E112</f>
        <v>0</v>
      </c>
      <c r="P117" s="87">
        <f t="shared" si="7"/>
        <v>3000</v>
      </c>
      <c r="Q117" s="16">
        <f>июл.19!E112</f>
        <v>0</v>
      </c>
      <c r="R117" s="16">
        <f>авг.19!E112</f>
        <v>0</v>
      </c>
      <c r="S117" s="16">
        <f>сен.19!E112</f>
        <v>3000</v>
      </c>
      <c r="T117" s="87">
        <f t="shared" si="8"/>
        <v>0</v>
      </c>
      <c r="U117" s="16">
        <f>окт.19!E112</f>
        <v>0</v>
      </c>
      <c r="V117" s="16">
        <f>ноя.19!E112</f>
        <v>0</v>
      </c>
      <c r="W117" s="16">
        <f>дек.19!E112</f>
        <v>0</v>
      </c>
      <c r="X117" s="118">
        <v>45177</v>
      </c>
    </row>
    <row r="118" spans="1:24">
      <c r="A118" s="5">
        <v>110</v>
      </c>
      <c r="B118" s="38" t="s">
        <v>120</v>
      </c>
      <c r="C118" s="92">
        <v>154</v>
      </c>
      <c r="D118" s="92"/>
      <c r="E118" s="84"/>
      <c r="F118" s="85">
        <f t="shared" si="9"/>
        <v>0</v>
      </c>
      <c r="G118" s="86">
        <v>3000</v>
      </c>
      <c r="H118" s="88">
        <f t="shared" si="5"/>
        <v>0</v>
      </c>
      <c r="I118" s="16">
        <f>янв.19!E113</f>
        <v>0</v>
      </c>
      <c r="J118" s="16">
        <f>фев.19!E113</f>
        <v>0</v>
      </c>
      <c r="K118" s="16">
        <f>мар.19!E113</f>
        <v>0</v>
      </c>
      <c r="L118" s="87">
        <f t="shared" si="6"/>
        <v>0</v>
      </c>
      <c r="M118" s="16">
        <f>апр.19!E113</f>
        <v>0</v>
      </c>
      <c r="N118" s="16">
        <f>'май. 19'!E113</f>
        <v>0</v>
      </c>
      <c r="O118" s="16">
        <f>'июн. 19'!E113</f>
        <v>0</v>
      </c>
      <c r="P118" s="87">
        <f t="shared" si="7"/>
        <v>3000</v>
      </c>
      <c r="Q118" s="16">
        <f>июл.19!E113</f>
        <v>0</v>
      </c>
      <c r="R118" s="16">
        <f>авг.19!E113</f>
        <v>0</v>
      </c>
      <c r="S118" s="16">
        <f>сен.19!E113</f>
        <v>3000</v>
      </c>
      <c r="T118" s="87">
        <f t="shared" si="8"/>
        <v>0</v>
      </c>
      <c r="U118" s="16">
        <f>окт.19!E113</f>
        <v>0</v>
      </c>
      <c r="V118" s="16">
        <f>ноя.19!E113</f>
        <v>0</v>
      </c>
      <c r="W118" s="16">
        <f>дек.19!E113</f>
        <v>0</v>
      </c>
    </row>
    <row r="119" spans="1:24">
      <c r="A119" s="5">
        <v>111</v>
      </c>
      <c r="B119" s="38" t="s">
        <v>121</v>
      </c>
      <c r="C119" s="92">
        <v>155</v>
      </c>
      <c r="D119" s="92"/>
      <c r="E119" s="84"/>
      <c r="F119" s="85">
        <f t="shared" si="9"/>
        <v>0</v>
      </c>
      <c r="G119" s="86">
        <v>3000</v>
      </c>
      <c r="H119" s="88">
        <f t="shared" si="5"/>
        <v>0</v>
      </c>
      <c r="I119" s="16">
        <f>янв.19!E114</f>
        <v>0</v>
      </c>
      <c r="J119" s="16">
        <f>фев.19!E114</f>
        <v>0</v>
      </c>
      <c r="K119" s="16">
        <f>мар.19!E114</f>
        <v>0</v>
      </c>
      <c r="L119" s="87">
        <f t="shared" si="6"/>
        <v>0</v>
      </c>
      <c r="M119" s="16">
        <f>апр.19!E114</f>
        <v>0</v>
      </c>
      <c r="N119" s="16">
        <f>'май. 19'!E114</f>
        <v>0</v>
      </c>
      <c r="O119" s="16">
        <f>'июн. 19'!E114</f>
        <v>0</v>
      </c>
      <c r="P119" s="87">
        <f t="shared" si="7"/>
        <v>3000</v>
      </c>
      <c r="Q119" s="16">
        <f>июл.19!E114</f>
        <v>0</v>
      </c>
      <c r="R119" s="16">
        <f>авг.19!E114</f>
        <v>0</v>
      </c>
      <c r="S119" s="16">
        <f>сен.19!E114</f>
        <v>3000</v>
      </c>
      <c r="T119" s="87">
        <f t="shared" si="8"/>
        <v>0</v>
      </c>
      <c r="U119" s="16">
        <f>окт.19!E114</f>
        <v>0</v>
      </c>
      <c r="V119" s="16">
        <f>ноя.19!E114</f>
        <v>0</v>
      </c>
      <c r="W119" s="16">
        <f>дек.19!E114</f>
        <v>0</v>
      </c>
      <c r="X119" s="118">
        <v>44872</v>
      </c>
    </row>
    <row r="120" spans="1:24">
      <c r="A120" s="5">
        <v>112</v>
      </c>
      <c r="B120" s="38" t="s">
        <v>122</v>
      </c>
      <c r="C120" s="92">
        <v>156</v>
      </c>
      <c r="D120" s="92"/>
      <c r="E120" s="84"/>
      <c r="F120" s="85">
        <f t="shared" si="9"/>
        <v>-3000</v>
      </c>
      <c r="G120" s="86">
        <f>янв.19!F115+фев.19!F115+мар.19!F115+апр.19!F115+'май. 19'!F115+'июн. 19'!F115+июл.19!F115+авг.19!F115+сен.19!F115+окт.19!F115+ноя.19!F115+дек.19!F115+янв.20!F115+фев.20!F115+мар.20!F115+апр.20!F115+'май. 20'!F115+'июн. 20'!F115+июл.20!F115+авг.20!F115+сен.20!F115+окт.20!F115+ноя.20!F115+дек.20!F115</f>
        <v>0</v>
      </c>
      <c r="H120" s="88">
        <f t="shared" si="5"/>
        <v>0</v>
      </c>
      <c r="I120" s="16">
        <f>янв.19!E115</f>
        <v>0</v>
      </c>
      <c r="J120" s="16">
        <f>фев.19!E115</f>
        <v>0</v>
      </c>
      <c r="K120" s="16">
        <f>мар.19!E115</f>
        <v>0</v>
      </c>
      <c r="L120" s="87">
        <f t="shared" si="6"/>
        <v>0</v>
      </c>
      <c r="M120" s="16">
        <f>апр.19!E115</f>
        <v>0</v>
      </c>
      <c r="N120" s="16">
        <f>'май. 19'!E115</f>
        <v>0</v>
      </c>
      <c r="O120" s="16">
        <f>'июн. 19'!E115</f>
        <v>0</v>
      </c>
      <c r="P120" s="87">
        <f t="shared" si="7"/>
        <v>3000</v>
      </c>
      <c r="Q120" s="16">
        <f>июл.19!E115</f>
        <v>0</v>
      </c>
      <c r="R120" s="16">
        <f>авг.19!E115</f>
        <v>0</v>
      </c>
      <c r="S120" s="16">
        <f>сен.19!E115</f>
        <v>3000</v>
      </c>
      <c r="T120" s="87">
        <f t="shared" si="8"/>
        <v>0</v>
      </c>
      <c r="U120" s="16">
        <f>окт.19!E115</f>
        <v>0</v>
      </c>
      <c r="V120" s="16">
        <f>ноя.19!E115</f>
        <v>0</v>
      </c>
      <c r="W120" s="16">
        <f>дек.19!E115</f>
        <v>0</v>
      </c>
    </row>
    <row r="121" spans="1:24">
      <c r="A121" s="5">
        <v>113</v>
      </c>
      <c r="B121" s="38" t="s">
        <v>123</v>
      </c>
      <c r="C121" s="92">
        <v>158</v>
      </c>
      <c r="D121" s="92"/>
      <c r="E121" s="84"/>
      <c r="F121" s="85">
        <f t="shared" si="9"/>
        <v>0</v>
      </c>
      <c r="G121" s="86">
        <f>янв.19!F116+фев.19!F116+мар.19!F116+апр.19!F116+'май. 19'!F116+'июн. 19'!F116+июл.19!F116+авг.19!F116+сен.19!F116+окт.19!F116+ноя.19!F116+дек.19!F116+янв.20!F116+фев.20!F116+мар.20!F116+апр.20!F116+'май. 20'!F116+'июн. 20'!F116+июл.20!F116+авг.20!F116+сен.20!F116+окт.20!F116+ноя.20!F116+дек.20!F116</f>
        <v>3000</v>
      </c>
      <c r="H121" s="88">
        <f t="shared" si="5"/>
        <v>0</v>
      </c>
      <c r="I121" s="16">
        <f>янв.19!E116</f>
        <v>0</v>
      </c>
      <c r="J121" s="16">
        <f>фев.19!E116</f>
        <v>0</v>
      </c>
      <c r="K121" s="16">
        <f>мар.19!E116</f>
        <v>0</v>
      </c>
      <c r="L121" s="87">
        <f t="shared" si="6"/>
        <v>0</v>
      </c>
      <c r="M121" s="16">
        <f>апр.19!E116</f>
        <v>0</v>
      </c>
      <c r="N121" s="16">
        <f>'май. 19'!E116</f>
        <v>0</v>
      </c>
      <c r="O121" s="16">
        <f>'июн. 19'!E116</f>
        <v>0</v>
      </c>
      <c r="P121" s="87">
        <f t="shared" si="7"/>
        <v>3000</v>
      </c>
      <c r="Q121" s="16">
        <f>июл.19!E116</f>
        <v>0</v>
      </c>
      <c r="R121" s="16">
        <f>авг.19!E116</f>
        <v>0</v>
      </c>
      <c r="S121" s="16">
        <f>сен.19!E116</f>
        <v>3000</v>
      </c>
      <c r="T121" s="87">
        <f t="shared" si="8"/>
        <v>0</v>
      </c>
      <c r="U121" s="16">
        <f>окт.19!E116</f>
        <v>0</v>
      </c>
      <c r="V121" s="16">
        <f>ноя.19!E116</f>
        <v>0</v>
      </c>
      <c r="W121" s="16">
        <f>дек.19!E116</f>
        <v>0</v>
      </c>
    </row>
    <row r="122" spans="1:24">
      <c r="A122" s="5">
        <v>114</v>
      </c>
      <c r="B122" s="38" t="s">
        <v>124</v>
      </c>
      <c r="C122" s="92">
        <v>162</v>
      </c>
      <c r="D122" s="92"/>
      <c r="E122" s="84"/>
      <c r="F122" s="85">
        <f t="shared" si="9"/>
        <v>-3000</v>
      </c>
      <c r="G122" s="86">
        <f>янв.19!F117+фев.19!F117+мар.19!F117+апр.19!F117+'май. 19'!F117+'июн. 19'!F117+июл.19!F117+авг.19!F117+сен.19!F117+окт.19!F117+ноя.19!F117+дек.19!F117+янв.20!F117+фев.20!F117+мар.20!F117+апр.20!F117+'май. 20'!F117+'июн. 20'!F117+июл.20!F117+авг.20!F117+сен.20!F117+окт.20!F117+ноя.20!F117+дек.20!F117</f>
        <v>0</v>
      </c>
      <c r="H122" s="88">
        <f t="shared" si="5"/>
        <v>0</v>
      </c>
      <c r="I122" s="16">
        <f>янв.19!E117</f>
        <v>0</v>
      </c>
      <c r="J122" s="16">
        <f>фев.19!E117</f>
        <v>0</v>
      </c>
      <c r="K122" s="16">
        <f>мар.19!E117</f>
        <v>0</v>
      </c>
      <c r="L122" s="87">
        <f t="shared" si="6"/>
        <v>0</v>
      </c>
      <c r="M122" s="16">
        <f>апр.19!E117</f>
        <v>0</v>
      </c>
      <c r="N122" s="16">
        <f>'май. 19'!E117</f>
        <v>0</v>
      </c>
      <c r="O122" s="16">
        <f>'июн. 19'!E117</f>
        <v>0</v>
      </c>
      <c r="P122" s="87">
        <f t="shared" si="7"/>
        <v>3000</v>
      </c>
      <c r="Q122" s="16">
        <f>июл.19!E117</f>
        <v>0</v>
      </c>
      <c r="R122" s="16">
        <f>авг.19!E117</f>
        <v>0</v>
      </c>
      <c r="S122" s="16">
        <f>сен.19!E117</f>
        <v>3000</v>
      </c>
      <c r="T122" s="87">
        <f t="shared" si="8"/>
        <v>0</v>
      </c>
      <c r="U122" s="16">
        <f>окт.19!E117</f>
        <v>0</v>
      </c>
      <c r="V122" s="16">
        <f>ноя.19!E117</f>
        <v>0</v>
      </c>
      <c r="W122" s="16">
        <f>дек.19!E117</f>
        <v>0</v>
      </c>
    </row>
    <row r="123" spans="1:24">
      <c r="A123" s="5">
        <v>115</v>
      </c>
      <c r="B123" s="38" t="s">
        <v>125</v>
      </c>
      <c r="C123" s="92">
        <v>165</v>
      </c>
      <c r="D123" s="92"/>
      <c r="E123" s="84"/>
      <c r="F123" s="85">
        <f t="shared" si="9"/>
        <v>0</v>
      </c>
      <c r="G123" s="86">
        <f>янв.19!F118+фев.19!F118+мар.19!F118+апр.19!F118+'май. 19'!F118+'июн. 19'!F118+июл.19!F118+авг.19!F118+сен.19!F118+окт.19!F118+ноя.19!F118+дек.19!F118+янв.20!F118+фев.20!F118+мар.20!F118+апр.20!F118+'май. 20'!F118+'июн. 20'!F118+июл.20!F118+авг.20!F118+сен.20!F118+окт.20!F118+ноя.20!F118+дек.20!F118</f>
        <v>3000</v>
      </c>
      <c r="H123" s="88">
        <f t="shared" si="5"/>
        <v>0</v>
      </c>
      <c r="I123" s="16">
        <f>янв.19!E118</f>
        <v>0</v>
      </c>
      <c r="J123" s="16">
        <f>фев.19!E118</f>
        <v>0</v>
      </c>
      <c r="K123" s="16">
        <f>мар.19!E118</f>
        <v>0</v>
      </c>
      <c r="L123" s="87">
        <f t="shared" si="6"/>
        <v>0</v>
      </c>
      <c r="M123" s="16">
        <f>апр.19!E118</f>
        <v>0</v>
      </c>
      <c r="N123" s="16">
        <f>'май. 19'!E118</f>
        <v>0</v>
      </c>
      <c r="O123" s="16">
        <f>'июн. 19'!E118</f>
        <v>0</v>
      </c>
      <c r="P123" s="87">
        <f t="shared" si="7"/>
        <v>3000</v>
      </c>
      <c r="Q123" s="16">
        <f>июл.19!E118</f>
        <v>0</v>
      </c>
      <c r="R123" s="16">
        <f>авг.19!E118</f>
        <v>0</v>
      </c>
      <c r="S123" s="16">
        <f>сен.19!E118</f>
        <v>3000</v>
      </c>
      <c r="T123" s="87">
        <f t="shared" si="8"/>
        <v>0</v>
      </c>
      <c r="U123" s="16">
        <f>окт.19!E118</f>
        <v>0</v>
      </c>
      <c r="V123" s="16">
        <f>ноя.19!E118</f>
        <v>0</v>
      </c>
      <c r="W123" s="16">
        <f>дек.19!E118</f>
        <v>0</v>
      </c>
    </row>
    <row r="124" spans="1:24">
      <c r="A124" s="5">
        <v>116</v>
      </c>
      <c r="B124" s="38" t="s">
        <v>126</v>
      </c>
      <c r="C124" s="92">
        <v>166</v>
      </c>
      <c r="D124" s="92"/>
      <c r="E124" s="84"/>
      <c r="F124" s="85">
        <f t="shared" si="9"/>
        <v>0</v>
      </c>
      <c r="G124" s="86">
        <f>янв.19!F119+фев.19!F119+мар.19!F119+апр.19!F119+'май. 19'!F119+'июн. 19'!F119+июл.19!F119+авг.19!F119+сен.19!F119+окт.19!F119+ноя.19!F119+дек.19!F119+янв.20!F119+фев.20!F119+мар.20!F119+апр.20!F119+'май. 20'!F119+'июн. 20'!F119+июл.20!F119+авг.20!F119+сен.20!F119+окт.20!F119+ноя.20!F119+дек.20!F119</f>
        <v>3000</v>
      </c>
      <c r="H124" s="88">
        <f t="shared" si="5"/>
        <v>0</v>
      </c>
      <c r="I124" s="16">
        <f>янв.19!E119</f>
        <v>0</v>
      </c>
      <c r="J124" s="16">
        <f>фев.19!E119</f>
        <v>0</v>
      </c>
      <c r="K124" s="16">
        <f>мар.19!E119</f>
        <v>0</v>
      </c>
      <c r="L124" s="87">
        <f t="shared" si="6"/>
        <v>0</v>
      </c>
      <c r="M124" s="16">
        <f>апр.19!E119</f>
        <v>0</v>
      </c>
      <c r="N124" s="16">
        <f>'май. 19'!E119</f>
        <v>0</v>
      </c>
      <c r="O124" s="16">
        <f>'июн. 19'!E119</f>
        <v>0</v>
      </c>
      <c r="P124" s="87">
        <f t="shared" si="7"/>
        <v>3000</v>
      </c>
      <c r="Q124" s="16">
        <f>июл.19!E119</f>
        <v>0</v>
      </c>
      <c r="R124" s="16">
        <f>авг.19!E119</f>
        <v>0</v>
      </c>
      <c r="S124" s="16">
        <f>сен.19!E119</f>
        <v>3000</v>
      </c>
      <c r="T124" s="87">
        <f t="shared" si="8"/>
        <v>0</v>
      </c>
      <c r="U124" s="16">
        <f>окт.19!E119</f>
        <v>0</v>
      </c>
      <c r="V124" s="16">
        <f>ноя.19!E119</f>
        <v>0</v>
      </c>
      <c r="W124" s="16">
        <f>дек.19!E119</f>
        <v>0</v>
      </c>
    </row>
    <row r="125" spans="1:24">
      <c r="A125" s="5">
        <v>117</v>
      </c>
      <c r="B125" s="38" t="s">
        <v>127</v>
      </c>
      <c r="C125" s="92">
        <v>167</v>
      </c>
      <c r="D125" s="92"/>
      <c r="E125" s="84"/>
      <c r="F125" s="85">
        <f t="shared" si="9"/>
        <v>0</v>
      </c>
      <c r="G125" s="86">
        <f>янв.19!F120+фев.19!F120+мар.19!F120+апр.19!F120+'май. 19'!F120+'июн. 19'!F120+июл.19!F120+авг.19!F120+сен.19!F120+окт.19!F120+ноя.19!F120+дек.19!F120+янв.20!F120+фев.20!F120+мар.20!F120+апр.20!F120+'май. 20'!F120+'июн. 20'!F120+июл.20!F120+авг.20!F120+сен.20!F120+окт.20!F120+ноя.20!F120+дек.20!F120</f>
        <v>3000</v>
      </c>
      <c r="H125" s="88">
        <f t="shared" si="5"/>
        <v>0</v>
      </c>
      <c r="I125" s="16">
        <f>янв.19!E120</f>
        <v>0</v>
      </c>
      <c r="J125" s="16">
        <f>фев.19!E120</f>
        <v>0</v>
      </c>
      <c r="K125" s="16">
        <f>мар.19!E120</f>
        <v>0</v>
      </c>
      <c r="L125" s="87">
        <f t="shared" si="6"/>
        <v>0</v>
      </c>
      <c r="M125" s="16">
        <f>апр.19!E120</f>
        <v>0</v>
      </c>
      <c r="N125" s="16">
        <f>'май. 19'!E120</f>
        <v>0</v>
      </c>
      <c r="O125" s="16">
        <f>'июн. 19'!E120</f>
        <v>0</v>
      </c>
      <c r="P125" s="87">
        <f t="shared" si="7"/>
        <v>3000</v>
      </c>
      <c r="Q125" s="16">
        <f>июл.19!E120</f>
        <v>0</v>
      </c>
      <c r="R125" s="16">
        <f>авг.19!E120</f>
        <v>0</v>
      </c>
      <c r="S125" s="16">
        <f>сен.19!E120</f>
        <v>3000</v>
      </c>
      <c r="T125" s="87">
        <f t="shared" si="8"/>
        <v>0</v>
      </c>
      <c r="U125" s="16">
        <f>окт.19!E120</f>
        <v>0</v>
      </c>
      <c r="V125" s="16">
        <f>ноя.19!E120</f>
        <v>0</v>
      </c>
      <c r="W125" s="16">
        <f>дек.19!E120</f>
        <v>0</v>
      </c>
    </row>
    <row r="126" spans="1:24">
      <c r="A126" s="5">
        <v>118</v>
      </c>
      <c r="B126" s="38" t="s">
        <v>128</v>
      </c>
      <c r="C126" s="92">
        <v>172</v>
      </c>
      <c r="D126" s="92"/>
      <c r="E126" s="84"/>
      <c r="F126" s="85">
        <f t="shared" si="9"/>
        <v>0</v>
      </c>
      <c r="G126" s="86">
        <f>янв.19!F121+фев.19!F121+мар.19!F121+апр.19!F121+'май. 19'!F121+'июн. 19'!F121+июл.19!F121+авг.19!F121+сен.19!F121+окт.19!F121+ноя.19!F121+дек.19!F121+янв.20!F121+фев.20!F121+мар.20!F121+апр.20!F121+'май. 20'!F121+'июн. 20'!F121+июл.20!F121+авг.20!F121+сен.20!F121+окт.20!F121+ноя.20!F121+дек.20!F121</f>
        <v>3000</v>
      </c>
      <c r="H126" s="88">
        <f t="shared" si="5"/>
        <v>0</v>
      </c>
      <c r="I126" s="16">
        <f>янв.19!E121</f>
        <v>0</v>
      </c>
      <c r="J126" s="16">
        <f>фев.19!E121</f>
        <v>0</v>
      </c>
      <c r="K126" s="16">
        <f>мар.19!E121</f>
        <v>0</v>
      </c>
      <c r="L126" s="87">
        <f t="shared" si="6"/>
        <v>0</v>
      </c>
      <c r="M126" s="16">
        <f>апр.19!E121</f>
        <v>0</v>
      </c>
      <c r="N126" s="16">
        <f>'май. 19'!E121</f>
        <v>0</v>
      </c>
      <c r="O126" s="16">
        <f>'июн. 19'!E121</f>
        <v>0</v>
      </c>
      <c r="P126" s="87">
        <f t="shared" si="7"/>
        <v>3000</v>
      </c>
      <c r="Q126" s="16">
        <f>июл.19!E121</f>
        <v>0</v>
      </c>
      <c r="R126" s="16">
        <f>авг.19!E121</f>
        <v>0</v>
      </c>
      <c r="S126" s="16">
        <f>сен.19!E121</f>
        <v>3000</v>
      </c>
      <c r="T126" s="87">
        <f t="shared" si="8"/>
        <v>0</v>
      </c>
      <c r="U126" s="16">
        <f>окт.19!E121</f>
        <v>0</v>
      </c>
      <c r="V126" s="16">
        <f>ноя.19!E121</f>
        <v>0</v>
      </c>
      <c r="W126" s="16">
        <f>дек.19!E121</f>
        <v>0</v>
      </c>
    </row>
    <row r="127" spans="1:24">
      <c r="A127" s="5">
        <v>119</v>
      </c>
      <c r="B127" s="38" t="s">
        <v>129</v>
      </c>
      <c r="C127" s="92">
        <v>173</v>
      </c>
      <c r="D127" s="92"/>
      <c r="E127" s="84"/>
      <c r="F127" s="85">
        <f t="shared" si="9"/>
        <v>0</v>
      </c>
      <c r="G127" s="86">
        <f>янв.19!F122+фев.19!F122+мар.19!F122+апр.19!F122+'май. 19'!F122+'июн. 19'!F122+июл.19!F122+авг.19!F122+сен.19!F122+окт.19!F122+ноя.19!F122+дек.19!F122+янв.20!F122+фев.20!F122+мар.20!F122+апр.20!F122+'май. 20'!F122+'июн. 20'!F122+июл.20!F122+авг.20!F122+сен.20!F122+окт.20!F122+ноя.20!F122+дек.20!F122</f>
        <v>3000</v>
      </c>
      <c r="H127" s="88">
        <f t="shared" si="5"/>
        <v>0</v>
      </c>
      <c r="I127" s="16">
        <f>янв.19!E122</f>
        <v>0</v>
      </c>
      <c r="J127" s="16">
        <f>фев.19!E122</f>
        <v>0</v>
      </c>
      <c r="K127" s="16">
        <f>мар.19!E122</f>
        <v>0</v>
      </c>
      <c r="L127" s="87">
        <f t="shared" si="6"/>
        <v>0</v>
      </c>
      <c r="M127" s="16">
        <f>апр.19!E122</f>
        <v>0</v>
      </c>
      <c r="N127" s="16">
        <f>'май. 19'!E122</f>
        <v>0</v>
      </c>
      <c r="O127" s="16">
        <f>'июн. 19'!E122</f>
        <v>0</v>
      </c>
      <c r="P127" s="87">
        <f t="shared" si="7"/>
        <v>3000</v>
      </c>
      <c r="Q127" s="16">
        <f>июл.19!E122</f>
        <v>0</v>
      </c>
      <c r="R127" s="16">
        <f>авг.19!E122</f>
        <v>0</v>
      </c>
      <c r="S127" s="16">
        <f>сен.19!E122</f>
        <v>3000</v>
      </c>
      <c r="T127" s="87">
        <f t="shared" si="8"/>
        <v>0</v>
      </c>
      <c r="U127" s="16">
        <f>окт.19!E122</f>
        <v>0</v>
      </c>
      <c r="V127" s="16">
        <f>ноя.19!E122</f>
        <v>0</v>
      </c>
      <c r="W127" s="16">
        <f>дек.19!E122</f>
        <v>0</v>
      </c>
    </row>
    <row r="128" spans="1:24">
      <c r="A128" s="5">
        <v>120</v>
      </c>
      <c r="B128" s="38" t="s">
        <v>130</v>
      </c>
      <c r="C128" s="92">
        <v>175</v>
      </c>
      <c r="D128" s="92"/>
      <c r="E128" s="84"/>
      <c r="F128" s="85">
        <f t="shared" si="9"/>
        <v>0</v>
      </c>
      <c r="G128" s="86">
        <f>янв.19!F123+фев.19!F123+мар.19!F123+апр.19!F123+'май. 19'!F123+'июн. 19'!F123+июл.19!F123+авг.19!F123+сен.19!F123+окт.19!F123+ноя.19!F123+дек.19!F123+янв.20!F123+фев.20!F123+мар.20!F123+апр.20!F123+'май. 20'!F123+'июн. 20'!F123+июл.20!F123+авг.20!F123+сен.20!F123+окт.20!F123+ноя.20!F123+дек.20!F123</f>
        <v>3000</v>
      </c>
      <c r="H128" s="88">
        <f t="shared" si="5"/>
        <v>0</v>
      </c>
      <c r="I128" s="16">
        <f>янв.19!E123</f>
        <v>0</v>
      </c>
      <c r="J128" s="16">
        <f>фев.19!E123</f>
        <v>0</v>
      </c>
      <c r="K128" s="16">
        <f>мар.19!E123</f>
        <v>0</v>
      </c>
      <c r="L128" s="87">
        <f t="shared" si="6"/>
        <v>0</v>
      </c>
      <c r="M128" s="16">
        <f>апр.19!E123</f>
        <v>0</v>
      </c>
      <c r="N128" s="16">
        <f>'май. 19'!E123</f>
        <v>0</v>
      </c>
      <c r="O128" s="16">
        <f>'июн. 19'!E123</f>
        <v>0</v>
      </c>
      <c r="P128" s="87">
        <f t="shared" si="7"/>
        <v>3000</v>
      </c>
      <c r="Q128" s="16">
        <f>июл.19!E123</f>
        <v>0</v>
      </c>
      <c r="R128" s="16">
        <f>авг.19!E123</f>
        <v>0</v>
      </c>
      <c r="S128" s="16">
        <f>сен.19!E123</f>
        <v>3000</v>
      </c>
      <c r="T128" s="87">
        <f t="shared" si="8"/>
        <v>0</v>
      </c>
      <c r="U128" s="16">
        <f>окт.19!E123</f>
        <v>0</v>
      </c>
      <c r="V128" s="16">
        <f>ноя.19!E123</f>
        <v>0</v>
      </c>
      <c r="W128" s="16">
        <f>дек.19!E123</f>
        <v>0</v>
      </c>
    </row>
    <row r="129" spans="1:23">
      <c r="A129" s="5">
        <v>121</v>
      </c>
      <c r="B129" s="38" t="s">
        <v>131</v>
      </c>
      <c r="C129" s="92">
        <v>177</v>
      </c>
      <c r="D129" s="92"/>
      <c r="E129" s="84"/>
      <c r="F129" s="85">
        <f t="shared" si="9"/>
        <v>0</v>
      </c>
      <c r="G129" s="86">
        <f>янв.19!F124+фев.19!F124+мар.19!F124+апр.19!F124+'май. 19'!F124+'июн. 19'!F124+июл.19!F124+авг.19!F124+сен.19!F124+окт.19!F124+ноя.19!F124+дек.19!F124+янв.20!F124+фев.20!F124+мар.20!F124+апр.20!F124+'май. 20'!F124+'июн. 20'!F124+июл.20!F124+авг.20!F124+сен.20!F124+окт.20!F124+ноя.20!F124+дек.20!F124</f>
        <v>3000</v>
      </c>
      <c r="H129" s="88">
        <f t="shared" si="5"/>
        <v>0</v>
      </c>
      <c r="I129" s="16">
        <f>янв.19!E124</f>
        <v>0</v>
      </c>
      <c r="J129" s="16">
        <f>фев.19!E124</f>
        <v>0</v>
      </c>
      <c r="K129" s="16">
        <f>мар.19!E124</f>
        <v>0</v>
      </c>
      <c r="L129" s="87">
        <f t="shared" si="6"/>
        <v>0</v>
      </c>
      <c r="M129" s="16">
        <f>апр.19!E124</f>
        <v>0</v>
      </c>
      <c r="N129" s="16">
        <f>'май. 19'!E124</f>
        <v>0</v>
      </c>
      <c r="O129" s="16">
        <f>'июн. 19'!E124</f>
        <v>0</v>
      </c>
      <c r="P129" s="87">
        <f t="shared" si="7"/>
        <v>3000</v>
      </c>
      <c r="Q129" s="16">
        <f>июл.19!E124</f>
        <v>0</v>
      </c>
      <c r="R129" s="16">
        <f>авг.19!E124</f>
        <v>0</v>
      </c>
      <c r="S129" s="16">
        <f>сен.19!E124</f>
        <v>3000</v>
      </c>
      <c r="T129" s="87">
        <f t="shared" si="8"/>
        <v>0</v>
      </c>
      <c r="U129" s="16">
        <f>окт.19!E124</f>
        <v>0</v>
      </c>
      <c r="V129" s="16">
        <f>ноя.19!E124</f>
        <v>0</v>
      </c>
      <c r="W129" s="16">
        <f>дек.19!E124</f>
        <v>0</v>
      </c>
    </row>
    <row r="130" spans="1:23">
      <c r="A130" s="5">
        <v>122</v>
      </c>
      <c r="B130" s="38" t="s">
        <v>132</v>
      </c>
      <c r="C130" s="92">
        <v>179</v>
      </c>
      <c r="D130" s="92"/>
      <c r="E130" s="84"/>
      <c r="F130" s="85">
        <f t="shared" si="9"/>
        <v>-3000</v>
      </c>
      <c r="G130" s="86">
        <f>янв.19!F125+фев.19!F125+мар.19!F125+апр.19!F125+'май. 19'!F125+'июн. 19'!F125+июл.19!F125+авг.19!F125+сен.19!F125+окт.19!F125+ноя.19!F125+дек.19!F125+янв.20!F125+фев.20!F125+мар.20!F125+апр.20!F125+'май. 20'!F125+'июн. 20'!F125+июл.20!F125+авг.20!F125+сен.20!F125+окт.20!F125+ноя.20!F125+дек.20!F125</f>
        <v>0</v>
      </c>
      <c r="H130" s="88">
        <f t="shared" si="5"/>
        <v>0</v>
      </c>
      <c r="I130" s="16">
        <f>янв.19!E125</f>
        <v>0</v>
      </c>
      <c r="J130" s="16">
        <f>фев.19!E125</f>
        <v>0</v>
      </c>
      <c r="K130" s="16">
        <f>мар.19!E125</f>
        <v>0</v>
      </c>
      <c r="L130" s="87">
        <f t="shared" si="6"/>
        <v>0</v>
      </c>
      <c r="M130" s="16">
        <f>апр.19!E125</f>
        <v>0</v>
      </c>
      <c r="N130" s="16">
        <f>'май. 19'!E125</f>
        <v>0</v>
      </c>
      <c r="O130" s="16">
        <f>'июн. 19'!E125</f>
        <v>0</v>
      </c>
      <c r="P130" s="87">
        <f t="shared" si="7"/>
        <v>3000</v>
      </c>
      <c r="Q130" s="16">
        <f>июл.19!E125</f>
        <v>0</v>
      </c>
      <c r="R130" s="16">
        <f>авг.19!E125</f>
        <v>0</v>
      </c>
      <c r="S130" s="16">
        <f>сен.19!E125</f>
        <v>3000</v>
      </c>
      <c r="T130" s="87">
        <f t="shared" si="8"/>
        <v>0</v>
      </c>
      <c r="U130" s="16">
        <f>окт.19!E125</f>
        <v>0</v>
      </c>
      <c r="V130" s="16">
        <f>ноя.19!E125</f>
        <v>0</v>
      </c>
      <c r="W130" s="16">
        <f>дек.19!E125</f>
        <v>0</v>
      </c>
    </row>
    <row r="131" spans="1:23">
      <c r="A131" s="47">
        <v>123</v>
      </c>
      <c r="B131" s="38" t="s">
        <v>178</v>
      </c>
      <c r="C131" s="106" t="s">
        <v>177</v>
      </c>
      <c r="D131" s="106"/>
      <c r="E131" s="84"/>
      <c r="F131" s="85">
        <f>G131+E131-H131-L131-P131-T131</f>
        <v>3000</v>
      </c>
      <c r="G131" s="86">
        <f>янв.19!F126+фев.19!F126+мар.19!F126+апр.19!F126+'май. 19'!F126+'июн. 19'!F126+июл.19!F126+авг.19!F126+сен.19!F126+окт.19!F126+ноя.19!F126+дек.19!F126+янв.20!F126+фев.20!F126+мар.20!F126+апр.20!F126+'май. 20'!F126+'июн. 20'!F126+июл.20!F126+авг.20!F126+сен.20!F126+окт.20!F126+ноя.20!F126+дек.20!F126</f>
        <v>6000</v>
      </c>
      <c r="H131" s="88">
        <f>I131+J131+K131</f>
        <v>0</v>
      </c>
      <c r="I131" s="16">
        <f>янв.19!E126</f>
        <v>0</v>
      </c>
      <c r="J131" s="16">
        <f>фев.19!E126</f>
        <v>0</v>
      </c>
      <c r="K131" s="16">
        <f>мар.19!E126</f>
        <v>0</v>
      </c>
      <c r="L131" s="87">
        <f>M131+N131+O131</f>
        <v>0</v>
      </c>
      <c r="M131" s="16">
        <f>апр.19!E126</f>
        <v>0</v>
      </c>
      <c r="N131" s="16">
        <f>'май. 19'!E126</f>
        <v>0</v>
      </c>
      <c r="O131" s="16">
        <f>'июн. 19'!E126</f>
        <v>0</v>
      </c>
      <c r="P131" s="87">
        <f>Q131+R131+S131</f>
        <v>0</v>
      </c>
      <c r="Q131" s="16">
        <f>июл.19!E126</f>
        <v>0</v>
      </c>
      <c r="R131" s="16">
        <f>авг.19!E126</f>
        <v>0</v>
      </c>
      <c r="S131" s="16">
        <f>сен.19!E126</f>
        <v>0</v>
      </c>
      <c r="T131" s="87">
        <f>U131+V131+W131</f>
        <v>3000</v>
      </c>
      <c r="U131" s="16">
        <f>окт.19!E126</f>
        <v>3000</v>
      </c>
      <c r="V131" s="16">
        <f>ноя.19!E126</f>
        <v>0</v>
      </c>
      <c r="W131" s="16">
        <f>дек.19!E126</f>
        <v>0</v>
      </c>
    </row>
  </sheetData>
  <autoFilter ref="A8:X131"/>
  <mergeCells count="1">
    <mergeCell ref="B1:W1"/>
  </mergeCells>
  <conditionalFormatting sqref="E132:E1048576 E131:F131 E2:E130 F9:F130">
    <cfRule type="cellIs" dxfId="26" priority="5" operator="lessThan">
      <formula>0</formula>
    </cfRule>
  </conditionalFormatting>
  <pageMargins left="0.25" right="0.25" top="0.75" bottom="0.75" header="0.3" footer="0.3"/>
  <pageSetup paperSize="9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I125"/>
  <sheetViews>
    <sheetView topLeftCell="A19" workbookViewId="0">
      <selection activeCell="C48" sqref="C48"/>
    </sheetView>
  </sheetViews>
  <sheetFormatPr defaultColWidth="9.140625" defaultRowHeight="15"/>
  <cols>
    <col min="1" max="2" width="9.140625" style="4"/>
    <col min="3" max="3" width="10.28515625" style="3" customWidth="1"/>
    <col min="4" max="4" width="17.42578125" style="4" customWidth="1"/>
    <col min="5" max="5" width="14.85546875" style="7" customWidth="1"/>
    <col min="6" max="6" width="11.5703125" style="8" bestFit="1" customWidth="1"/>
    <col min="7" max="7" width="9.140625" style="4"/>
    <col min="8" max="8" width="10.140625" style="4" bestFit="1" customWidth="1"/>
    <col min="9" max="9" width="16.42578125" style="9" customWidth="1"/>
    <col min="10" max="16384" width="9.140625" style="4"/>
  </cols>
  <sheetData>
    <row r="1" spans="1:9">
      <c r="A1" s="56" t="s">
        <v>0</v>
      </c>
      <c r="B1" s="92" t="s">
        <v>1</v>
      </c>
      <c r="C1" s="132">
        <v>43709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58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04">
        <v>3000</v>
      </c>
      <c r="F4" s="32"/>
      <c r="G4" s="105"/>
      <c r="H4" s="33"/>
      <c r="I4" s="62">
        <f>авг.19!I4+сен.19!F4-сен.19!E4</f>
        <v>-3000</v>
      </c>
    </row>
    <row r="5" spans="1:9">
      <c r="A5" s="59">
        <v>2</v>
      </c>
      <c r="B5" s="5">
        <v>5</v>
      </c>
      <c r="C5" s="26"/>
      <c r="D5" s="26" t="s">
        <v>16</v>
      </c>
      <c r="E5" s="104">
        <v>3000</v>
      </c>
      <c r="F5" s="32"/>
      <c r="G5" s="105"/>
      <c r="H5" s="104"/>
      <c r="I5" s="62">
        <f>авг.19!I5+сен.19!F5-сен.19!E5</f>
        <v>-3000</v>
      </c>
    </row>
    <row r="6" spans="1:9">
      <c r="A6" s="59">
        <v>3</v>
      </c>
      <c r="B6" s="5">
        <v>6</v>
      </c>
      <c r="C6" s="35"/>
      <c r="D6" s="35" t="s">
        <v>17</v>
      </c>
      <c r="E6" s="104">
        <v>3000</v>
      </c>
      <c r="F6" s="32"/>
      <c r="G6" s="105"/>
      <c r="H6" s="33"/>
      <c r="I6" s="62">
        <f>авг.19!I6+сен.19!F6-сен.19!E6</f>
        <v>-3000</v>
      </c>
    </row>
    <row r="7" spans="1:9">
      <c r="A7" s="59">
        <v>4</v>
      </c>
      <c r="B7" s="5">
        <v>7</v>
      </c>
      <c r="C7" s="35"/>
      <c r="D7" s="35" t="s">
        <v>18</v>
      </c>
      <c r="E7" s="104">
        <v>3000</v>
      </c>
      <c r="F7" s="32"/>
      <c r="G7" s="105"/>
      <c r="H7" s="33"/>
      <c r="I7" s="62">
        <f>авг.19!I7+сен.19!F7-сен.19!E7</f>
        <v>-3000</v>
      </c>
    </row>
    <row r="8" spans="1:9">
      <c r="A8" s="59">
        <v>5</v>
      </c>
      <c r="B8" s="5">
        <v>8</v>
      </c>
      <c r="C8" s="36"/>
      <c r="D8" s="36" t="s">
        <v>19</v>
      </c>
      <c r="E8" s="104">
        <v>3000</v>
      </c>
      <c r="F8" s="32"/>
      <c r="G8" s="105"/>
      <c r="H8" s="33"/>
      <c r="I8" s="62">
        <f>авг.19!I8+сен.19!F8-сен.19!E8</f>
        <v>-3000</v>
      </c>
    </row>
    <row r="9" spans="1:9">
      <c r="A9" s="59">
        <v>6</v>
      </c>
      <c r="B9" s="5">
        <v>9</v>
      </c>
      <c r="C9" s="36"/>
      <c r="D9" s="36" t="s">
        <v>20</v>
      </c>
      <c r="E9" s="104">
        <v>3000</v>
      </c>
      <c r="F9" s="32"/>
      <c r="G9" s="105"/>
      <c r="H9" s="104"/>
      <c r="I9" s="62">
        <f>авг.19!I9+сен.19!F9-сен.19!E9</f>
        <v>-3000</v>
      </c>
    </row>
    <row r="10" spans="1:9">
      <c r="A10" s="59">
        <v>7</v>
      </c>
      <c r="B10" s="5">
        <v>10</v>
      </c>
      <c r="C10" s="35"/>
      <c r="D10" s="35" t="s">
        <v>21</v>
      </c>
      <c r="E10" s="104">
        <v>3000</v>
      </c>
      <c r="F10" s="32"/>
      <c r="G10" s="105"/>
      <c r="H10" s="33"/>
      <c r="I10" s="62">
        <f>авг.19!I10+сен.19!F10-сен.19!E10</f>
        <v>-3000</v>
      </c>
    </row>
    <row r="11" spans="1:9">
      <c r="A11" s="59">
        <v>8</v>
      </c>
      <c r="B11" s="5">
        <v>13</v>
      </c>
      <c r="C11" s="35"/>
      <c r="D11" s="35" t="s">
        <v>22</v>
      </c>
      <c r="E11" s="104">
        <v>3000</v>
      </c>
      <c r="F11" s="32">
        <v>3000</v>
      </c>
      <c r="G11" s="105" t="s">
        <v>170</v>
      </c>
      <c r="H11" s="33">
        <v>43735</v>
      </c>
      <c r="I11" s="62">
        <f>авг.19!I11+сен.19!F11-сен.19!E11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04">
        <v>3000</v>
      </c>
      <c r="F12" s="32"/>
      <c r="G12" s="105"/>
      <c r="H12" s="104"/>
      <c r="I12" s="62">
        <f>авг.19!I12+сен.19!F12-сен.19!E12</f>
        <v>-3000</v>
      </c>
    </row>
    <row r="13" spans="1:9">
      <c r="A13" s="59">
        <v>10</v>
      </c>
      <c r="B13" s="5">
        <v>17</v>
      </c>
      <c r="C13" s="35"/>
      <c r="D13" s="35" t="s">
        <v>24</v>
      </c>
      <c r="E13" s="104">
        <v>3000</v>
      </c>
      <c r="F13" s="32"/>
      <c r="G13" s="105"/>
      <c r="H13" s="104"/>
      <c r="I13" s="62">
        <f>авг.19!I13+сен.19!F13-сен.19!E13</f>
        <v>-3000</v>
      </c>
    </row>
    <row r="14" spans="1:9">
      <c r="A14" s="59">
        <v>11</v>
      </c>
      <c r="B14" s="5">
        <v>20</v>
      </c>
      <c r="C14" s="35"/>
      <c r="D14" s="35" t="s">
        <v>25</v>
      </c>
      <c r="E14" s="104">
        <v>3000</v>
      </c>
      <c r="F14" s="32"/>
      <c r="G14" s="105"/>
      <c r="H14" s="104"/>
      <c r="I14" s="62">
        <f>авг.19!I14+сен.19!F14-сен.19!E14</f>
        <v>-3000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04">
        <v>3000</v>
      </c>
      <c r="F15" s="32"/>
      <c r="G15" s="105"/>
      <c r="H15" s="104"/>
      <c r="I15" s="62">
        <f>авг.19!I15+сен.19!F15-сен.19!E15</f>
        <v>-3000</v>
      </c>
    </row>
    <row r="16" spans="1:9" ht="30">
      <c r="A16" s="59">
        <v>13</v>
      </c>
      <c r="B16" s="5">
        <v>23</v>
      </c>
      <c r="C16" s="35"/>
      <c r="D16" s="35" t="s">
        <v>27</v>
      </c>
      <c r="E16" s="104">
        <v>3000</v>
      </c>
      <c r="F16" s="32"/>
      <c r="G16" s="105"/>
      <c r="H16" s="104"/>
      <c r="I16" s="62">
        <f>авг.19!I16+сен.19!F16-сен.19!E16</f>
        <v>-3000</v>
      </c>
    </row>
    <row r="17" spans="1:9">
      <c r="A17" s="59">
        <v>14</v>
      </c>
      <c r="B17" s="5">
        <v>24</v>
      </c>
      <c r="C17" s="35"/>
      <c r="D17" s="35" t="s">
        <v>28</v>
      </c>
      <c r="E17" s="104">
        <v>3000</v>
      </c>
      <c r="F17" s="32"/>
      <c r="G17" s="105"/>
      <c r="H17" s="33"/>
      <c r="I17" s="62">
        <f>авг.19!I17+сен.19!F17-сен.19!E17</f>
        <v>-3000</v>
      </c>
    </row>
    <row r="18" spans="1:9">
      <c r="A18" s="59">
        <v>15</v>
      </c>
      <c r="B18" s="5">
        <v>28</v>
      </c>
      <c r="C18" s="35"/>
      <c r="D18" s="35" t="s">
        <v>29</v>
      </c>
      <c r="E18" s="104">
        <v>3000</v>
      </c>
      <c r="F18" s="32"/>
      <c r="G18" s="105"/>
      <c r="H18" s="104"/>
      <c r="I18" s="62">
        <f>авг.19!I18+сен.19!F18-сен.19!E18</f>
        <v>-3000</v>
      </c>
    </row>
    <row r="19" spans="1:9">
      <c r="A19" s="59">
        <v>16</v>
      </c>
      <c r="B19" s="5">
        <v>29</v>
      </c>
      <c r="C19" s="35"/>
      <c r="D19" s="35" t="s">
        <v>30</v>
      </c>
      <c r="E19" s="104">
        <v>3000</v>
      </c>
      <c r="F19" s="32">
        <v>3000</v>
      </c>
      <c r="G19" s="105" t="s">
        <v>167</v>
      </c>
      <c r="H19" s="33">
        <v>43734</v>
      </c>
      <c r="I19" s="62">
        <f>авг.19!I19+сен.19!F19-сен.19!E19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04">
        <v>3000</v>
      </c>
      <c r="F20" s="60"/>
      <c r="G20" s="105"/>
      <c r="H20" s="33"/>
      <c r="I20" s="62">
        <f>авг.19!I20+сен.19!F20-сен.19!E20</f>
        <v>-3000</v>
      </c>
    </row>
    <row r="21" spans="1:9">
      <c r="A21" s="59">
        <v>18</v>
      </c>
      <c r="B21" s="5">
        <v>32</v>
      </c>
      <c r="C21" s="35"/>
      <c r="D21" s="35" t="s">
        <v>32</v>
      </c>
      <c r="E21" s="104">
        <v>3000</v>
      </c>
      <c r="F21" s="32">
        <v>3000</v>
      </c>
      <c r="G21" s="105" t="s">
        <v>165</v>
      </c>
      <c r="H21" s="33">
        <v>43734</v>
      </c>
      <c r="I21" s="62">
        <f>авг.19!I21+сен.19!F21-сен.19!E21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04">
        <v>3000</v>
      </c>
      <c r="F22" s="32"/>
      <c r="G22" s="105"/>
      <c r="H22" s="104"/>
      <c r="I22" s="62">
        <f>авг.19!I22+сен.19!F22-сен.19!E22</f>
        <v>-3000</v>
      </c>
    </row>
    <row r="23" spans="1:9">
      <c r="A23" s="59">
        <v>20</v>
      </c>
      <c r="B23" s="5">
        <v>34</v>
      </c>
      <c r="C23" s="35"/>
      <c r="D23" s="35" t="s">
        <v>34</v>
      </c>
      <c r="E23" s="104">
        <v>3000</v>
      </c>
      <c r="F23" s="32"/>
      <c r="G23" s="105"/>
      <c r="H23" s="104"/>
      <c r="I23" s="62">
        <f>авг.19!I23+сен.19!F23-сен.19!E23</f>
        <v>-3000</v>
      </c>
    </row>
    <row r="24" spans="1:9">
      <c r="A24" s="59">
        <v>21</v>
      </c>
      <c r="B24" s="5">
        <v>38</v>
      </c>
      <c r="C24" s="35"/>
      <c r="D24" s="35" t="s">
        <v>35</v>
      </c>
      <c r="E24" s="104">
        <v>0</v>
      </c>
      <c r="F24" s="32"/>
      <c r="G24" s="105"/>
      <c r="H24" s="33"/>
      <c r="I24" s="62">
        <f>авг.19!I24+сен.19!F24-сен.19!E24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04">
        <v>3000</v>
      </c>
      <c r="F25" s="32"/>
      <c r="G25" s="105"/>
      <c r="H25" s="104"/>
      <c r="I25" s="62">
        <f>авг.19!I25+сен.19!F25-сен.19!E25</f>
        <v>-3000</v>
      </c>
    </row>
    <row r="26" spans="1:9">
      <c r="A26" s="59">
        <v>23</v>
      </c>
      <c r="B26" s="5">
        <v>42</v>
      </c>
      <c r="C26" s="35"/>
      <c r="D26" s="35" t="s">
        <v>37</v>
      </c>
      <c r="E26" s="104">
        <v>3000</v>
      </c>
      <c r="F26" s="32"/>
      <c r="G26" s="105"/>
      <c r="H26" s="104"/>
      <c r="I26" s="62">
        <f>авг.19!I26+сен.19!F26-сен.19!E26</f>
        <v>-3000</v>
      </c>
    </row>
    <row r="27" spans="1:9">
      <c r="A27" s="59">
        <v>24</v>
      </c>
      <c r="B27" s="5">
        <v>43</v>
      </c>
      <c r="C27" s="35"/>
      <c r="D27" s="35" t="s">
        <v>38</v>
      </c>
      <c r="E27" s="104">
        <v>3000</v>
      </c>
      <c r="F27" s="32"/>
      <c r="G27" s="105"/>
      <c r="H27" s="104"/>
      <c r="I27" s="62">
        <f>авг.19!I27+сен.19!F27-сен.19!E27</f>
        <v>-3000</v>
      </c>
    </row>
    <row r="28" spans="1:9">
      <c r="A28" s="59">
        <v>25</v>
      </c>
      <c r="B28" s="5">
        <v>46</v>
      </c>
      <c r="C28" s="35"/>
      <c r="D28" s="35" t="s">
        <v>39</v>
      </c>
      <c r="E28" s="104">
        <v>3000</v>
      </c>
      <c r="F28" s="103"/>
      <c r="G28" s="105"/>
      <c r="H28" s="33"/>
      <c r="I28" s="62">
        <f>авг.19!I28+сен.19!F28-сен.19!E28</f>
        <v>-3000</v>
      </c>
    </row>
    <row r="29" spans="1:9">
      <c r="A29" s="59">
        <v>26</v>
      </c>
      <c r="B29" s="5">
        <v>47</v>
      </c>
      <c r="C29" s="35"/>
      <c r="D29" s="35" t="s">
        <v>40</v>
      </c>
      <c r="E29" s="104">
        <v>3000</v>
      </c>
      <c r="F29" s="32"/>
      <c r="G29" s="105"/>
      <c r="H29" s="104"/>
      <c r="I29" s="62">
        <f>авг.19!I29+сен.19!F29-сен.19!E29</f>
        <v>-3000</v>
      </c>
    </row>
    <row r="30" spans="1:9">
      <c r="A30" s="59">
        <v>27</v>
      </c>
      <c r="B30" s="5">
        <v>48</v>
      </c>
      <c r="C30" s="35"/>
      <c r="D30" s="35" t="s">
        <v>41</v>
      </c>
      <c r="E30" s="104">
        <v>3000</v>
      </c>
      <c r="F30" s="32">
        <v>3000</v>
      </c>
      <c r="G30" s="105" t="s">
        <v>155</v>
      </c>
      <c r="H30" s="33">
        <v>43734</v>
      </c>
      <c r="I30" s="62">
        <f>авг.19!I30+сен.19!F30-сен.19!E30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04">
        <v>3000</v>
      </c>
      <c r="F31" s="32">
        <v>3000</v>
      </c>
      <c r="G31" s="105" t="s">
        <v>150</v>
      </c>
      <c r="H31" s="33">
        <v>43733</v>
      </c>
      <c r="I31" s="62">
        <f>авг.19!I31+сен.19!F31-сен.19!E31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04">
        <v>3000</v>
      </c>
      <c r="F32" s="32"/>
      <c r="G32" s="105"/>
      <c r="H32" s="104"/>
      <c r="I32" s="62">
        <f>авг.19!I32+сен.19!F32-сен.19!E32</f>
        <v>-3000</v>
      </c>
    </row>
    <row r="33" spans="1:9">
      <c r="A33" s="59">
        <v>30</v>
      </c>
      <c r="B33" s="5">
        <v>51</v>
      </c>
      <c r="C33" s="35"/>
      <c r="D33" s="35" t="s">
        <v>44</v>
      </c>
      <c r="E33" s="104">
        <v>3000</v>
      </c>
      <c r="F33" s="32"/>
      <c r="G33" s="105"/>
      <c r="H33" s="104"/>
      <c r="I33" s="62">
        <f>авг.19!I33+сен.19!F33-сен.19!E33</f>
        <v>-3000</v>
      </c>
    </row>
    <row r="34" spans="1:9">
      <c r="A34" s="59">
        <v>31</v>
      </c>
      <c r="B34" s="5">
        <v>53</v>
      </c>
      <c r="C34" s="35"/>
      <c r="D34" s="35" t="s">
        <v>45</v>
      </c>
      <c r="E34" s="104">
        <v>3000</v>
      </c>
      <c r="F34" s="32"/>
      <c r="G34" s="105"/>
      <c r="H34" s="104"/>
      <c r="I34" s="62">
        <f>авг.19!I34+сен.19!F34-сен.19!E34</f>
        <v>-3000</v>
      </c>
    </row>
    <row r="35" spans="1:9">
      <c r="A35" s="59">
        <v>32</v>
      </c>
      <c r="B35" s="5">
        <v>54</v>
      </c>
      <c r="C35" s="35"/>
      <c r="D35" s="35" t="s">
        <v>46</v>
      </c>
      <c r="E35" s="104">
        <v>3000</v>
      </c>
      <c r="F35" s="32">
        <v>3000</v>
      </c>
      <c r="G35" s="105" t="s">
        <v>171</v>
      </c>
      <c r="H35" s="33">
        <v>43735</v>
      </c>
      <c r="I35" s="62">
        <f>авг.19!I35+сен.19!F35-сен.19!E35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04">
        <v>3000</v>
      </c>
      <c r="F36" s="60">
        <f>3000</f>
        <v>3000</v>
      </c>
      <c r="G36" s="104">
        <v>287.25099999999998</v>
      </c>
      <c r="H36" s="33">
        <v>43735</v>
      </c>
      <c r="I36" s="62">
        <f>авг.19!I36+сен.19!F36-сен.19!E36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04">
        <v>3000</v>
      </c>
      <c r="F37" s="32"/>
      <c r="G37" s="105"/>
      <c r="H37" s="104"/>
      <c r="I37" s="62">
        <f>авг.19!I37+сен.19!F37-сен.19!E37</f>
        <v>-3000</v>
      </c>
    </row>
    <row r="38" spans="1:9">
      <c r="A38" s="59">
        <v>35</v>
      </c>
      <c r="B38" s="5">
        <v>58</v>
      </c>
      <c r="C38" s="35"/>
      <c r="D38" s="35" t="s">
        <v>49</v>
      </c>
      <c r="E38" s="104">
        <v>3000</v>
      </c>
      <c r="F38" s="32"/>
      <c r="G38" s="105"/>
      <c r="H38" s="104"/>
      <c r="I38" s="62">
        <f>авг.19!I38+сен.19!F38-сен.19!E38</f>
        <v>-3000</v>
      </c>
    </row>
    <row r="39" spans="1:9">
      <c r="A39" s="59">
        <v>36</v>
      </c>
      <c r="B39" s="5">
        <v>59</v>
      </c>
      <c r="C39" s="35"/>
      <c r="D39" s="35" t="s">
        <v>50</v>
      </c>
      <c r="E39" s="104">
        <v>3000</v>
      </c>
      <c r="F39" s="32"/>
      <c r="G39" s="105"/>
      <c r="H39" s="33"/>
      <c r="I39" s="62">
        <f>авг.19!I39+сен.19!F39-сен.19!E39</f>
        <v>-3000</v>
      </c>
    </row>
    <row r="40" spans="1:9">
      <c r="A40" s="59">
        <v>37</v>
      </c>
      <c r="B40" s="5">
        <v>60</v>
      </c>
      <c r="C40" s="35"/>
      <c r="D40" s="35" t="s">
        <v>51</v>
      </c>
      <c r="E40" s="104">
        <v>3000</v>
      </c>
      <c r="F40" s="32"/>
      <c r="G40" s="105"/>
      <c r="H40" s="104"/>
      <c r="I40" s="62">
        <f>авг.19!I40+сен.19!F40-сен.19!E40</f>
        <v>-3000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04">
        <v>3000</v>
      </c>
      <c r="F41" s="32"/>
      <c r="G41" s="105"/>
      <c r="H41" s="104"/>
      <c r="I41" s="62">
        <f>авг.19!I41+сен.19!F41-сен.19!E41</f>
        <v>-3000</v>
      </c>
    </row>
    <row r="42" spans="1:9" ht="30">
      <c r="A42" s="59">
        <v>39</v>
      </c>
      <c r="B42" s="5">
        <v>63</v>
      </c>
      <c r="C42" s="36"/>
      <c r="D42" s="36" t="s">
        <v>53</v>
      </c>
      <c r="E42" s="104">
        <v>3000</v>
      </c>
      <c r="F42" s="32"/>
      <c r="G42" s="105"/>
      <c r="H42" s="33"/>
      <c r="I42" s="62">
        <f>авг.19!I42+сен.19!F42-сен.19!E42</f>
        <v>-3000</v>
      </c>
    </row>
    <row r="43" spans="1:9">
      <c r="A43" s="59">
        <v>40</v>
      </c>
      <c r="B43" s="5">
        <v>65</v>
      </c>
      <c r="C43" s="35"/>
      <c r="D43" s="35" t="s">
        <v>54</v>
      </c>
      <c r="E43" s="104">
        <v>3000</v>
      </c>
      <c r="F43" s="32">
        <f>3000</f>
        <v>3000</v>
      </c>
      <c r="G43" s="105" t="s">
        <v>160</v>
      </c>
      <c r="H43" s="33">
        <v>43734</v>
      </c>
      <c r="I43" s="62">
        <f>авг.19!I43+сен.19!F43-сен.19!E43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04">
        <v>3000</v>
      </c>
      <c r="F44" s="32">
        <v>3000</v>
      </c>
      <c r="G44" s="105" t="s">
        <v>169</v>
      </c>
      <c r="H44" s="33">
        <v>43735</v>
      </c>
      <c r="I44" s="62">
        <f>авг.19!I44+сен.19!F44-сен.19!E44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04">
        <v>3000</v>
      </c>
      <c r="F45" s="60">
        <v>3000</v>
      </c>
      <c r="G45" s="105" t="s">
        <v>146</v>
      </c>
      <c r="H45" s="33">
        <v>43733</v>
      </c>
      <c r="I45" s="62">
        <f>авг.19!I45+сен.19!F45-сен.19!E45</f>
        <v>0</v>
      </c>
    </row>
    <row r="46" spans="1:9">
      <c r="A46" s="59">
        <v>43</v>
      </c>
      <c r="B46" s="47"/>
      <c r="C46" s="47"/>
      <c r="D46" s="38"/>
      <c r="E46" s="104"/>
      <c r="F46" s="32"/>
      <c r="G46" s="105"/>
      <c r="H46" s="104"/>
      <c r="I46" s="62">
        <f>авг.19!I46+сен.19!F46-сен.19!E46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04">
        <v>3000</v>
      </c>
      <c r="F47" s="32"/>
      <c r="G47" s="105"/>
      <c r="H47" s="104"/>
      <c r="I47" s="62">
        <f>авг.19!I47+сен.19!F47-сен.19!E47</f>
        <v>-3000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04">
        <v>3000</v>
      </c>
      <c r="F48" s="32"/>
      <c r="G48" s="105"/>
      <c r="H48" s="104"/>
      <c r="I48" s="62">
        <f>авг.19!I48+сен.19!F48-сен.19!E48</f>
        <v>-3000</v>
      </c>
    </row>
    <row r="49" spans="1:9">
      <c r="A49" s="59">
        <v>46</v>
      </c>
      <c r="B49" s="47">
        <v>72</v>
      </c>
      <c r="C49" s="47"/>
      <c r="D49" s="38" t="s">
        <v>60</v>
      </c>
      <c r="E49" s="104">
        <v>3000</v>
      </c>
      <c r="F49" s="32"/>
      <c r="G49" s="105"/>
      <c r="H49" s="33"/>
      <c r="I49" s="62">
        <f>авг.19!I49+сен.19!F49-сен.19!E49</f>
        <v>-3000</v>
      </c>
    </row>
    <row r="50" spans="1:9">
      <c r="A50" s="59">
        <v>47</v>
      </c>
      <c r="B50" s="47">
        <v>74</v>
      </c>
      <c r="C50" s="47"/>
      <c r="D50" s="38" t="s">
        <v>61</v>
      </c>
      <c r="E50" s="104">
        <v>3000</v>
      </c>
      <c r="F50" s="32">
        <v>3000</v>
      </c>
      <c r="G50" s="105" t="s">
        <v>154</v>
      </c>
      <c r="H50" s="33">
        <v>43734</v>
      </c>
      <c r="I50" s="62">
        <f>авг.19!I50+сен.19!F50-сен.19!E50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04">
        <v>3000</v>
      </c>
      <c r="F51" s="32"/>
      <c r="G51" s="105"/>
      <c r="H51" s="104"/>
      <c r="I51" s="62">
        <f>авг.19!I51+сен.19!F51-сен.19!E51</f>
        <v>-3000</v>
      </c>
    </row>
    <row r="52" spans="1:9">
      <c r="A52" s="59">
        <v>49</v>
      </c>
      <c r="B52" s="47">
        <v>77</v>
      </c>
      <c r="C52" s="47"/>
      <c r="D52" s="38" t="s">
        <v>63</v>
      </c>
      <c r="E52" s="104">
        <v>3000</v>
      </c>
      <c r="F52" s="32"/>
      <c r="G52" s="105"/>
      <c r="H52" s="104"/>
      <c r="I52" s="62">
        <f>авг.19!I52+сен.19!F52-сен.19!E52</f>
        <v>-3000</v>
      </c>
    </row>
    <row r="53" spans="1:9">
      <c r="A53" s="59">
        <v>50</v>
      </c>
      <c r="B53" s="47">
        <v>78</v>
      </c>
      <c r="C53" s="47"/>
      <c r="D53" s="38" t="s">
        <v>64</v>
      </c>
      <c r="E53" s="104">
        <v>3000</v>
      </c>
      <c r="F53" s="32"/>
      <c r="G53" s="105"/>
      <c r="H53" s="33"/>
      <c r="I53" s="62">
        <f>авг.19!I53+сен.19!F53-сен.19!E53</f>
        <v>-3000</v>
      </c>
    </row>
    <row r="54" spans="1:9" ht="30">
      <c r="A54" s="59">
        <v>51</v>
      </c>
      <c r="B54" s="47">
        <v>78</v>
      </c>
      <c r="C54" s="47" t="s">
        <v>15</v>
      </c>
      <c r="D54" s="38" t="s">
        <v>65</v>
      </c>
      <c r="E54" s="104">
        <v>3000</v>
      </c>
      <c r="F54" s="32"/>
      <c r="G54" s="105"/>
      <c r="H54" s="104"/>
      <c r="I54" s="62">
        <f>авг.19!I54+сен.19!F54-сен.19!E54</f>
        <v>-3000</v>
      </c>
    </row>
    <row r="55" spans="1:9">
      <c r="A55" s="59">
        <v>52</v>
      </c>
      <c r="B55" s="47">
        <v>79</v>
      </c>
      <c r="C55" s="47"/>
      <c r="D55" s="38" t="s">
        <v>66</v>
      </c>
      <c r="E55" s="104">
        <v>3000</v>
      </c>
      <c r="F55" s="32">
        <v>3000</v>
      </c>
      <c r="G55" s="105" t="s">
        <v>174</v>
      </c>
      <c r="H55" s="33">
        <v>43738</v>
      </c>
      <c r="I55" s="62">
        <f>авг.19!I55+сен.19!F55-сен.19!E55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04">
        <v>3000</v>
      </c>
      <c r="F56" s="32"/>
      <c r="G56" s="105"/>
      <c r="H56" s="104"/>
      <c r="I56" s="62">
        <f>авг.19!I56+сен.19!F56-сен.19!E56</f>
        <v>-3000</v>
      </c>
    </row>
    <row r="57" spans="1:9">
      <c r="A57" s="59">
        <v>54</v>
      </c>
      <c r="B57" s="47">
        <v>82</v>
      </c>
      <c r="C57" s="47"/>
      <c r="D57" s="38" t="s">
        <v>68</v>
      </c>
      <c r="E57" s="104">
        <v>3000</v>
      </c>
      <c r="F57" s="32">
        <v>3000</v>
      </c>
      <c r="G57" s="105" t="s">
        <v>145</v>
      </c>
      <c r="H57" s="33">
        <v>43733</v>
      </c>
      <c r="I57" s="62">
        <f>авг.19!I57+сен.19!F57-сен.19!E57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04">
        <v>3000</v>
      </c>
      <c r="F58" s="32"/>
      <c r="G58" s="105"/>
      <c r="H58" s="104"/>
      <c r="I58" s="62">
        <f>авг.19!I58+сен.19!F58-сен.19!E58</f>
        <v>-3000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04">
        <v>3000</v>
      </c>
      <c r="F59" s="32">
        <v>3000</v>
      </c>
      <c r="G59" s="105" t="s">
        <v>148</v>
      </c>
      <c r="H59" s="33">
        <v>43733</v>
      </c>
      <c r="I59" s="62">
        <f>авг.19!I59+сен.19!F59-сен.19!E59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04">
        <v>3000</v>
      </c>
      <c r="F60" s="32"/>
      <c r="G60" s="105"/>
      <c r="H60" s="104"/>
      <c r="I60" s="62">
        <f>авг.19!I60+сен.19!F60-сен.19!E60</f>
        <v>-3000</v>
      </c>
    </row>
    <row r="61" spans="1:9">
      <c r="A61" s="59">
        <v>58</v>
      </c>
      <c r="B61" s="47">
        <v>87</v>
      </c>
      <c r="C61" s="47"/>
      <c r="D61" s="38" t="s">
        <v>72</v>
      </c>
      <c r="E61" s="104">
        <v>3000</v>
      </c>
      <c r="F61" s="32">
        <v>3000</v>
      </c>
      <c r="G61" s="105" t="s">
        <v>161</v>
      </c>
      <c r="H61" s="33">
        <v>43734</v>
      </c>
      <c r="I61" s="62">
        <f>авг.19!I61+сен.19!F61-сен.19!E61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04">
        <v>3000</v>
      </c>
      <c r="F62" s="32"/>
      <c r="G62" s="105"/>
      <c r="H62" s="33"/>
      <c r="I62" s="62">
        <f>авг.19!I62+сен.19!F62-сен.19!E62</f>
        <v>-3000</v>
      </c>
    </row>
    <row r="63" spans="1:9">
      <c r="A63" s="59">
        <v>60</v>
      </c>
      <c r="B63" s="47">
        <v>91</v>
      </c>
      <c r="C63" s="47"/>
      <c r="D63" s="38" t="s">
        <v>74</v>
      </c>
      <c r="E63" s="104">
        <v>3000</v>
      </c>
      <c r="F63" s="32"/>
      <c r="G63" s="105"/>
      <c r="H63" s="33"/>
      <c r="I63" s="62">
        <f>авг.19!I63+сен.19!F63-сен.19!E63</f>
        <v>-3000</v>
      </c>
    </row>
    <row r="64" spans="1:9">
      <c r="A64" s="59">
        <v>61</v>
      </c>
      <c r="B64" s="47">
        <v>92</v>
      </c>
      <c r="C64" s="47"/>
      <c r="D64" s="38" t="s">
        <v>75</v>
      </c>
      <c r="E64" s="104">
        <v>3000</v>
      </c>
      <c r="F64" s="32">
        <f>3000</f>
        <v>3000</v>
      </c>
      <c r="G64" s="105" t="s">
        <v>168</v>
      </c>
      <c r="H64" s="33">
        <v>43735</v>
      </c>
      <c r="I64" s="62">
        <f>авг.19!I64+сен.19!F64-сен.19!E64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04">
        <v>3000</v>
      </c>
      <c r="F65" s="32">
        <f>3000</f>
        <v>3000</v>
      </c>
      <c r="G65" s="105" t="s">
        <v>172</v>
      </c>
      <c r="H65" s="33">
        <v>43735</v>
      </c>
      <c r="I65" s="62">
        <f>авг.19!I65+сен.19!F65-сен.19!E65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04">
        <v>3000</v>
      </c>
      <c r="F66" s="32">
        <v>3000</v>
      </c>
      <c r="G66" s="105" t="s">
        <v>173</v>
      </c>
      <c r="H66" s="33">
        <v>43735</v>
      </c>
      <c r="I66" s="62">
        <f>авг.19!I66+сен.19!F66-сен.19!E66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04">
        <v>3000</v>
      </c>
      <c r="F67" s="32"/>
      <c r="G67" s="105"/>
      <c r="H67" s="104"/>
      <c r="I67" s="62">
        <f>авг.19!I67+сен.19!F67-сен.19!E67</f>
        <v>-3000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04">
        <v>3000</v>
      </c>
      <c r="F68" s="32"/>
      <c r="G68" s="105"/>
      <c r="H68" s="104"/>
      <c r="I68" s="62">
        <f>авг.19!I68+сен.19!F68-сен.19!E68</f>
        <v>-3000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04">
        <v>3000</v>
      </c>
      <c r="F69" s="32"/>
      <c r="G69" s="105"/>
      <c r="H69" s="33"/>
      <c r="I69" s="62">
        <f>авг.19!I69+сен.19!F69-сен.19!E69</f>
        <v>-3000</v>
      </c>
    </row>
    <row r="70" spans="1:9">
      <c r="A70" s="59">
        <v>67</v>
      </c>
      <c r="B70" s="47">
        <v>99</v>
      </c>
      <c r="C70" s="47"/>
      <c r="D70" s="38" t="s">
        <v>79</v>
      </c>
      <c r="E70" s="104">
        <v>3000</v>
      </c>
      <c r="F70" s="32"/>
      <c r="G70" s="105"/>
      <c r="H70" s="104"/>
      <c r="I70" s="62">
        <f>авг.19!I70+сен.19!F70-сен.19!E70</f>
        <v>-3000</v>
      </c>
    </row>
    <row r="71" spans="1:9">
      <c r="A71" s="59">
        <v>68</v>
      </c>
      <c r="B71" s="47">
        <v>100</v>
      </c>
      <c r="C71" s="47"/>
      <c r="D71" s="38" t="s">
        <v>80</v>
      </c>
      <c r="E71" s="104">
        <v>3000</v>
      </c>
      <c r="F71" s="32">
        <v>3000</v>
      </c>
      <c r="G71" s="105" t="s">
        <v>153</v>
      </c>
      <c r="H71" s="33">
        <v>43733</v>
      </c>
      <c r="I71" s="62">
        <f>авг.19!I71+сен.19!F71-сен.19!E71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>
        <v>6000</v>
      </c>
      <c r="F72" s="32"/>
      <c r="G72" s="105"/>
      <c r="H72" s="104"/>
      <c r="I72" s="62">
        <f>авг.19!I72+сен.19!F72-сен.19!E72</f>
        <v>-6000</v>
      </c>
    </row>
    <row r="73" spans="1:9">
      <c r="A73" s="59">
        <v>70</v>
      </c>
      <c r="B73" s="47">
        <v>102</v>
      </c>
      <c r="C73" s="47"/>
      <c r="D73" s="38" t="s">
        <v>82</v>
      </c>
      <c r="E73" s="104">
        <v>3000</v>
      </c>
      <c r="F73" s="32"/>
      <c r="G73" s="105"/>
      <c r="H73" s="104"/>
      <c r="I73" s="62">
        <f>авг.19!I73+сен.19!F73-сен.19!E73</f>
        <v>-3000</v>
      </c>
    </row>
    <row r="74" spans="1:9">
      <c r="A74" s="59">
        <v>71</v>
      </c>
      <c r="B74" s="47">
        <v>103</v>
      </c>
      <c r="C74" s="47"/>
      <c r="D74" s="38" t="s">
        <v>83</v>
      </c>
      <c r="E74" s="104">
        <v>3000</v>
      </c>
      <c r="F74" s="32"/>
      <c r="G74" s="105"/>
      <c r="H74" s="104"/>
      <c r="I74" s="62">
        <f>авг.19!I74+сен.19!F74-сен.19!E74</f>
        <v>-3000</v>
      </c>
    </row>
    <row r="75" spans="1:9">
      <c r="A75" s="59">
        <v>72</v>
      </c>
      <c r="B75" s="47">
        <v>104</v>
      </c>
      <c r="C75" s="47"/>
      <c r="D75" s="38" t="s">
        <v>84</v>
      </c>
      <c r="E75" s="104">
        <v>3000</v>
      </c>
      <c r="F75" s="32"/>
      <c r="G75" s="105"/>
      <c r="H75" s="104"/>
      <c r="I75" s="62">
        <f>авг.19!I75+сен.19!F75-сен.19!E75</f>
        <v>-3000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04">
        <v>3000</v>
      </c>
      <c r="F76" s="32"/>
      <c r="G76" s="105"/>
      <c r="H76" s="33"/>
      <c r="I76" s="62">
        <f>авг.19!I76+сен.19!F76-сен.19!E76</f>
        <v>-3000</v>
      </c>
    </row>
    <row r="77" spans="1:9">
      <c r="A77" s="59">
        <v>74</v>
      </c>
      <c r="B77" s="47">
        <v>109</v>
      </c>
      <c r="C77" s="47"/>
      <c r="D77" s="38" t="s">
        <v>85</v>
      </c>
      <c r="E77" s="104">
        <v>3000</v>
      </c>
      <c r="F77" s="32">
        <f>3000</f>
        <v>3000</v>
      </c>
      <c r="G77" s="105" t="s">
        <v>156</v>
      </c>
      <c r="H77" s="33">
        <v>43734</v>
      </c>
      <c r="I77" s="62">
        <f>авг.19!I77+сен.19!F77-сен.19!E77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04">
        <v>3000</v>
      </c>
      <c r="F78" s="32">
        <v>3000</v>
      </c>
      <c r="G78" s="105" t="s">
        <v>151</v>
      </c>
      <c r="H78" s="33">
        <v>43733</v>
      </c>
      <c r="I78" s="62">
        <f>авг.19!I78+сен.19!F78-сен.19!E78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04">
        <v>3000</v>
      </c>
      <c r="F79" s="32"/>
      <c r="G79" s="105"/>
      <c r="H79" s="104"/>
      <c r="I79" s="62">
        <f>авг.19!I79+сен.19!F79-сен.19!E79</f>
        <v>-3000</v>
      </c>
    </row>
    <row r="80" spans="1:9">
      <c r="A80" s="59">
        <v>77</v>
      </c>
      <c r="B80" s="47">
        <v>111</v>
      </c>
      <c r="C80" s="47"/>
      <c r="D80" s="38" t="s">
        <v>88</v>
      </c>
      <c r="E80" s="104">
        <v>3000</v>
      </c>
      <c r="F80" s="32"/>
      <c r="G80" s="105"/>
      <c r="H80" s="33"/>
      <c r="I80" s="62">
        <f>авг.19!I80+сен.19!F80-сен.19!E80</f>
        <v>-3000</v>
      </c>
    </row>
    <row r="81" spans="1:9">
      <c r="A81" s="59">
        <v>78</v>
      </c>
      <c r="B81" s="47">
        <v>112</v>
      </c>
      <c r="C81" s="47"/>
      <c r="D81" s="38" t="s">
        <v>89</v>
      </c>
      <c r="E81" s="104">
        <v>3000</v>
      </c>
      <c r="F81" s="32"/>
      <c r="G81" s="105"/>
      <c r="H81" s="33"/>
      <c r="I81" s="62">
        <f>авг.19!I81+сен.19!F81-сен.19!E81</f>
        <v>-3000</v>
      </c>
    </row>
    <row r="82" spans="1:9">
      <c r="A82" s="59">
        <v>79</v>
      </c>
      <c r="B82" s="47">
        <v>113</v>
      </c>
      <c r="C82" s="47"/>
      <c r="D82" s="38" t="s">
        <v>90</v>
      </c>
      <c r="E82" s="104">
        <v>3000</v>
      </c>
      <c r="F82" s="32"/>
      <c r="G82" s="105"/>
      <c r="H82" s="33"/>
      <c r="I82" s="62">
        <f>авг.19!I82+сен.19!F82-сен.19!E82</f>
        <v>-3000</v>
      </c>
    </row>
    <row r="83" spans="1:9">
      <c r="A83" s="59">
        <v>80</v>
      </c>
      <c r="B83" s="47">
        <v>114</v>
      </c>
      <c r="C83" s="47"/>
      <c r="D83" s="38" t="s">
        <v>91</v>
      </c>
      <c r="E83" s="104">
        <v>3000</v>
      </c>
      <c r="F83" s="32"/>
      <c r="G83" s="105"/>
      <c r="H83" s="104"/>
      <c r="I83" s="62">
        <f>авг.19!I83+сен.19!F83-сен.19!E83</f>
        <v>-3000</v>
      </c>
    </row>
    <row r="84" spans="1:9">
      <c r="A84" s="59">
        <v>81</v>
      </c>
      <c r="B84" s="47">
        <v>115</v>
      </c>
      <c r="C84" s="47"/>
      <c r="D84" s="38" t="s">
        <v>92</v>
      </c>
      <c r="E84" s="104">
        <v>3000</v>
      </c>
      <c r="F84" s="32"/>
      <c r="G84" s="105"/>
      <c r="H84" s="104"/>
      <c r="I84" s="62">
        <f>авг.19!I84+сен.19!F84-сен.19!E84</f>
        <v>-3000</v>
      </c>
    </row>
    <row r="85" spans="1:9">
      <c r="A85" s="59">
        <v>82</v>
      </c>
      <c r="B85" s="47">
        <v>116</v>
      </c>
      <c r="C85" s="47"/>
      <c r="D85" s="38" t="s">
        <v>93</v>
      </c>
      <c r="E85" s="104">
        <v>3000</v>
      </c>
      <c r="F85" s="32"/>
      <c r="G85" s="105"/>
      <c r="H85" s="104"/>
      <c r="I85" s="62">
        <f>авг.19!I85+сен.19!F85-сен.19!E85</f>
        <v>-3000</v>
      </c>
    </row>
    <row r="86" spans="1:9">
      <c r="A86" s="59">
        <v>83</v>
      </c>
      <c r="B86" s="47">
        <v>118</v>
      </c>
      <c r="C86" s="47"/>
      <c r="D86" s="38" t="s">
        <v>94</v>
      </c>
      <c r="E86" s="104">
        <v>3000</v>
      </c>
      <c r="F86" s="32"/>
      <c r="G86" s="105"/>
      <c r="H86" s="104"/>
      <c r="I86" s="62">
        <f>авг.19!I86+сен.19!F86-сен.19!E86</f>
        <v>-3000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04">
        <v>3000</v>
      </c>
      <c r="F87" s="32"/>
      <c r="G87" s="105"/>
      <c r="H87" s="33"/>
      <c r="I87" s="62">
        <f>авг.19!I87+сен.19!F87-сен.19!E87</f>
        <v>-3000</v>
      </c>
    </row>
    <row r="88" spans="1:9">
      <c r="A88" s="59">
        <v>85</v>
      </c>
      <c r="B88" s="47">
        <v>120</v>
      </c>
      <c r="C88" s="47"/>
      <c r="D88" s="38" t="s">
        <v>96</v>
      </c>
      <c r="E88" s="104">
        <v>3000</v>
      </c>
      <c r="F88" s="32"/>
      <c r="G88" s="105"/>
      <c r="H88" s="33"/>
      <c r="I88" s="62">
        <f>авг.19!I88+сен.19!F88-сен.19!E88</f>
        <v>-3000</v>
      </c>
    </row>
    <row r="89" spans="1:9">
      <c r="A89" s="59">
        <v>86</v>
      </c>
      <c r="B89" s="47">
        <v>122</v>
      </c>
      <c r="C89" s="47"/>
      <c r="D89" s="38" t="s">
        <v>97</v>
      </c>
      <c r="E89" s="104">
        <v>3000</v>
      </c>
      <c r="F89" s="32"/>
      <c r="G89" s="105"/>
      <c r="H89" s="104"/>
      <c r="I89" s="62">
        <f>авг.19!I89+сен.19!F89-сен.19!E89</f>
        <v>-3000</v>
      </c>
    </row>
    <row r="90" spans="1:9">
      <c r="A90" s="59">
        <v>87</v>
      </c>
      <c r="B90" s="47">
        <v>123</v>
      </c>
      <c r="C90" s="47"/>
      <c r="D90" s="38" t="s">
        <v>98</v>
      </c>
      <c r="E90" s="104">
        <v>3000</v>
      </c>
      <c r="F90" s="32">
        <v>3000</v>
      </c>
      <c r="G90" s="105" t="s">
        <v>159</v>
      </c>
      <c r="H90" s="33">
        <v>43734</v>
      </c>
      <c r="I90" s="62">
        <f>авг.19!I90+сен.19!F90-сен.19!E90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04">
        <v>3000</v>
      </c>
      <c r="F91" s="32"/>
      <c r="G91" s="105"/>
      <c r="H91" s="33"/>
      <c r="I91" s="62">
        <f>авг.19!I91+сен.19!F91-сен.19!E91</f>
        <v>-3000</v>
      </c>
    </row>
    <row r="92" spans="1:9">
      <c r="A92" s="59">
        <v>89</v>
      </c>
      <c r="B92" s="47">
        <v>125</v>
      </c>
      <c r="C92" s="47"/>
      <c r="D92" s="38" t="s">
        <v>100</v>
      </c>
      <c r="E92" s="104">
        <v>3000</v>
      </c>
      <c r="F92" s="32">
        <v>3000</v>
      </c>
      <c r="G92" s="105" t="s">
        <v>146</v>
      </c>
      <c r="H92" s="33">
        <v>43733</v>
      </c>
      <c r="I92" s="62">
        <f>авг.19!I92+сен.19!F92-сен.19!E92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04">
        <v>3000</v>
      </c>
      <c r="F93" s="32">
        <v>3000</v>
      </c>
      <c r="G93" s="105" t="s">
        <v>163</v>
      </c>
      <c r="H93" s="33">
        <v>43734</v>
      </c>
      <c r="I93" s="62">
        <f>авг.19!I93+сен.19!F93-сен.19!E93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104">
        <v>3000</v>
      </c>
      <c r="F94" s="32"/>
      <c r="G94" s="105"/>
      <c r="H94" s="104"/>
      <c r="I94" s="62">
        <f>авг.19!I94+сен.19!F94-сен.19!E94</f>
        <v>-3000</v>
      </c>
    </row>
    <row r="95" spans="1:9">
      <c r="A95" s="59">
        <v>92</v>
      </c>
      <c r="B95" s="47">
        <v>132</v>
      </c>
      <c r="C95" s="47"/>
      <c r="D95" s="38" t="s">
        <v>102</v>
      </c>
      <c r="E95" s="104">
        <v>3000</v>
      </c>
      <c r="F95" s="32"/>
      <c r="G95" s="105"/>
      <c r="H95" s="33"/>
      <c r="I95" s="62">
        <f>авг.19!I95+сен.19!F95-сен.19!E95</f>
        <v>-3000</v>
      </c>
    </row>
    <row r="96" spans="1:9">
      <c r="A96" s="59">
        <v>93</v>
      </c>
      <c r="B96" s="47">
        <v>133</v>
      </c>
      <c r="C96" s="47"/>
      <c r="D96" s="38" t="s">
        <v>103</v>
      </c>
      <c r="E96" s="104">
        <v>3000</v>
      </c>
      <c r="F96" s="32">
        <f>3000</f>
        <v>3000</v>
      </c>
      <c r="G96" s="105" t="s">
        <v>144</v>
      </c>
      <c r="H96" s="33">
        <v>43732</v>
      </c>
      <c r="I96" s="62">
        <f>авг.19!I96+сен.19!F96-сен.19!E96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04">
        <v>3000</v>
      </c>
      <c r="F97" s="32">
        <v>3000</v>
      </c>
      <c r="G97" s="105" t="s">
        <v>164</v>
      </c>
      <c r="H97" s="33">
        <v>43734</v>
      </c>
      <c r="I97" s="62">
        <f>авг.19!I97+сен.19!F97-сен.19!E97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104">
        <v>3000</v>
      </c>
      <c r="F98" s="32"/>
      <c r="G98" s="105"/>
      <c r="H98" s="33"/>
      <c r="I98" s="62">
        <f>авг.19!I98+сен.19!F98-сен.19!E98</f>
        <v>-3000</v>
      </c>
    </row>
    <row r="99" spans="1:9">
      <c r="A99" s="59">
        <v>96</v>
      </c>
      <c r="B99" s="47">
        <v>137</v>
      </c>
      <c r="C99" s="47"/>
      <c r="D99" s="38" t="s">
        <v>106</v>
      </c>
      <c r="E99" s="104">
        <v>3000</v>
      </c>
      <c r="F99" s="32"/>
      <c r="G99" s="105"/>
      <c r="H99" s="104"/>
      <c r="I99" s="62">
        <f>авг.19!I99+сен.19!F99-сен.19!E99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04">
        <v>3000</v>
      </c>
      <c r="F100" s="32">
        <f>3000</f>
        <v>3000</v>
      </c>
      <c r="G100" s="105" t="s">
        <v>149</v>
      </c>
      <c r="H100" s="33">
        <v>43733</v>
      </c>
      <c r="I100" s="62">
        <f>авг.19!I100+сен.19!F100-сен.19!E100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04">
        <v>3000</v>
      </c>
      <c r="F101" s="32">
        <v>3000</v>
      </c>
      <c r="G101" s="105" t="s">
        <v>136</v>
      </c>
      <c r="H101" s="33">
        <v>43734</v>
      </c>
      <c r="I101" s="62">
        <f>авг.19!I101+сен.19!F101-сен.19!E101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04">
        <v>3000</v>
      </c>
      <c r="F102" s="32">
        <v>3000</v>
      </c>
      <c r="G102" s="105" t="s">
        <v>175</v>
      </c>
      <c r="H102" s="33">
        <v>43738</v>
      </c>
      <c r="I102" s="62">
        <f>авг.19!I102+сен.19!F102-сен.19!E102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04">
        <v>3000</v>
      </c>
      <c r="F103" s="32"/>
      <c r="G103" s="105"/>
      <c r="H103" s="33"/>
      <c r="I103" s="62">
        <f>авг.19!I103+сен.19!F103-сен.19!E103</f>
        <v>-3000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04">
        <v>3000</v>
      </c>
      <c r="F104" s="32"/>
      <c r="G104" s="105"/>
      <c r="H104" s="33"/>
      <c r="I104" s="62">
        <f>авг.19!I104+сен.19!F104-сен.19!E104</f>
        <v>-3000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04">
        <v>3000</v>
      </c>
      <c r="F105" s="32"/>
      <c r="G105" s="105"/>
      <c r="H105" s="104"/>
      <c r="I105" s="62">
        <f>авг.19!I105+сен.19!F105-сен.19!E105</f>
        <v>-3000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04">
        <v>3000</v>
      </c>
      <c r="F106" s="32"/>
      <c r="G106" s="105"/>
      <c r="H106" s="104"/>
      <c r="I106" s="62">
        <f>авг.19!I106+сен.19!F106-сен.19!E106</f>
        <v>-3000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04">
        <v>3000</v>
      </c>
      <c r="F107" s="32"/>
      <c r="G107" s="105"/>
      <c r="H107" s="104"/>
      <c r="I107" s="62">
        <f>авг.19!I107+сен.19!F107-сен.19!E107</f>
        <v>-3000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04">
        <v>3000</v>
      </c>
      <c r="F108" s="32"/>
      <c r="G108" s="105"/>
      <c r="H108" s="33"/>
      <c r="I108" s="62">
        <f>авг.19!I108+сен.19!F108-сен.19!E108</f>
        <v>-3000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04">
        <v>3000</v>
      </c>
      <c r="F109" s="32"/>
      <c r="G109" s="105"/>
      <c r="H109" s="33"/>
      <c r="I109" s="62">
        <f>авг.19!I109+сен.19!F109-сен.19!E109</f>
        <v>-3000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04">
        <v>3000</v>
      </c>
      <c r="F110" s="32"/>
      <c r="G110" s="105"/>
      <c r="H110" s="104"/>
      <c r="I110" s="62">
        <f>авг.19!I110+сен.19!F110-сен.19!E110</f>
        <v>-3000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04">
        <v>3000</v>
      </c>
      <c r="F111" s="32"/>
      <c r="G111" s="105"/>
      <c r="H111" s="33"/>
      <c r="I111" s="62">
        <f>авг.19!I111+сен.19!F111-сен.19!E111</f>
        <v>-3000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04">
        <v>3000</v>
      </c>
      <c r="F112" s="32"/>
      <c r="G112" s="105"/>
      <c r="H112" s="33"/>
      <c r="I112" s="62">
        <f>авг.19!I112+сен.19!F112-сен.19!E112</f>
        <v>-3000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04">
        <v>3000</v>
      </c>
      <c r="F113" s="32"/>
      <c r="G113" s="105"/>
      <c r="H113" s="104"/>
      <c r="I113" s="62">
        <f>авг.19!I113+сен.19!F113-сен.19!E113</f>
        <v>-3000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04">
        <v>3000</v>
      </c>
      <c r="F114" s="32"/>
      <c r="G114" s="105"/>
      <c r="H114" s="33"/>
      <c r="I114" s="62">
        <f>авг.19!I114+сен.19!F114-сен.19!E114</f>
        <v>-3000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04">
        <v>3000</v>
      </c>
      <c r="F115" s="32"/>
      <c r="G115" s="105"/>
      <c r="H115" s="104"/>
      <c r="I115" s="62">
        <f>авг.19!I115+сен.19!F115-сен.19!E115</f>
        <v>-3000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04">
        <v>3000</v>
      </c>
      <c r="F116" s="32">
        <v>3000</v>
      </c>
      <c r="G116" s="105" t="s">
        <v>152</v>
      </c>
      <c r="H116" s="33">
        <v>43733</v>
      </c>
      <c r="I116" s="62">
        <f>авг.19!I116+сен.19!F116-сен.19!E116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04">
        <v>3000</v>
      </c>
      <c r="F117" s="32"/>
      <c r="G117" s="105"/>
      <c r="H117" s="104"/>
      <c r="I117" s="62">
        <f>авг.19!I117+сен.19!F117-сен.19!E117</f>
        <v>-3000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04">
        <v>3000</v>
      </c>
      <c r="F118" s="32"/>
      <c r="G118" s="105"/>
      <c r="H118" s="33"/>
      <c r="I118" s="62">
        <f>авг.19!I118+сен.19!F118-сен.19!E118</f>
        <v>-3000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04">
        <v>3000</v>
      </c>
      <c r="F119" s="32"/>
      <c r="G119" s="105"/>
      <c r="H119" s="104"/>
      <c r="I119" s="62">
        <f>авг.19!I119+сен.19!F119-сен.19!E119</f>
        <v>-3000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04">
        <v>3000</v>
      </c>
      <c r="F120" s="32">
        <v>3000</v>
      </c>
      <c r="G120" s="105" t="s">
        <v>158</v>
      </c>
      <c r="H120" s="33">
        <v>43734</v>
      </c>
      <c r="I120" s="62">
        <f>авг.19!I120+сен.19!F120-сен.19!E120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04">
        <v>3000</v>
      </c>
      <c r="F121" s="32">
        <v>3000</v>
      </c>
      <c r="G121" s="105" t="s">
        <v>147</v>
      </c>
      <c r="H121" s="33">
        <v>43733</v>
      </c>
      <c r="I121" s="62">
        <f>авг.19!I121+сен.19!F121-сен.19!E121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04">
        <v>3000</v>
      </c>
      <c r="F122" s="32">
        <v>3000</v>
      </c>
      <c r="G122" s="105" t="s">
        <v>166</v>
      </c>
      <c r="H122" s="33">
        <v>43734</v>
      </c>
      <c r="I122" s="62">
        <f>авг.19!I122+сен.19!F122-сен.19!E122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04">
        <v>3000</v>
      </c>
      <c r="F123" s="32">
        <v>3000</v>
      </c>
      <c r="G123" s="105" t="s">
        <v>157</v>
      </c>
      <c r="H123" s="33">
        <v>43734</v>
      </c>
      <c r="I123" s="62">
        <f>авг.19!I123+сен.19!F123-сен.19!E123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04">
        <v>3000</v>
      </c>
      <c r="F124" s="32">
        <v>3000</v>
      </c>
      <c r="G124" s="105" t="s">
        <v>162</v>
      </c>
      <c r="H124" s="33">
        <v>43734</v>
      </c>
      <c r="I124" s="62">
        <f>авг.19!I124+сен.19!F124-сен.19!E124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04">
        <v>3000</v>
      </c>
      <c r="F125" s="32"/>
      <c r="G125" s="105"/>
      <c r="H125" s="104"/>
      <c r="I125" s="62">
        <f>авг.19!I125+сен.19!F125-сен.19!E125</f>
        <v>-3000</v>
      </c>
    </row>
  </sheetData>
  <autoFilter ref="A3:I125"/>
  <mergeCells count="1">
    <mergeCell ref="C1:I2"/>
  </mergeCells>
  <conditionalFormatting sqref="I1:I125">
    <cfRule type="cellIs" dxfId="17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I126"/>
  <sheetViews>
    <sheetView topLeftCell="A34" workbookViewId="0">
      <selection activeCell="D50" sqref="D50"/>
    </sheetView>
  </sheetViews>
  <sheetFormatPr defaultColWidth="9.140625" defaultRowHeight="15"/>
  <cols>
    <col min="1" max="1" width="9.140625" style="7"/>
    <col min="2" max="2" width="10.140625" style="7" customWidth="1"/>
    <col min="3" max="3" width="9.28515625" style="48" customWidth="1"/>
    <col min="4" max="4" width="16.140625" style="7" customWidth="1"/>
    <col min="5" max="5" width="13.5703125" style="7" customWidth="1"/>
    <col min="6" max="6" width="9.140625" style="7"/>
    <col min="7" max="7" width="12.42578125" style="7" customWidth="1"/>
    <col min="8" max="8" width="18.42578125" style="7" customWidth="1"/>
    <col min="9" max="9" width="14.7109375" style="7" customWidth="1"/>
    <col min="10" max="16384" width="9.140625" style="7"/>
  </cols>
  <sheetData>
    <row r="1" spans="1:9">
      <c r="A1" s="56" t="s">
        <v>0</v>
      </c>
      <c r="B1" s="92" t="s">
        <v>1</v>
      </c>
      <c r="C1" s="132">
        <v>43739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46" customFormat="1" ht="28.5">
      <c r="A3" s="40" t="s">
        <v>134</v>
      </c>
      <c r="B3" s="58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92"/>
      <c r="F4" s="32"/>
      <c r="G4" s="93"/>
      <c r="H4" s="33"/>
      <c r="I4" s="62">
        <f>сен.19!I4+окт.19!F4-окт.19!E4</f>
        <v>-3000</v>
      </c>
    </row>
    <row r="5" spans="1:9">
      <c r="A5" s="59">
        <v>2</v>
      </c>
      <c r="B5" s="5">
        <v>5</v>
      </c>
      <c r="C5" s="26"/>
      <c r="D5" s="26" t="s">
        <v>16</v>
      </c>
      <c r="E5" s="92"/>
      <c r="F5" s="32"/>
      <c r="G5" s="93"/>
      <c r="H5" s="92"/>
      <c r="I5" s="62">
        <f>сен.19!I5+окт.19!F5-окт.19!E5</f>
        <v>-3000</v>
      </c>
    </row>
    <row r="6" spans="1:9">
      <c r="A6" s="59">
        <v>3</v>
      </c>
      <c r="B6" s="5">
        <v>6</v>
      </c>
      <c r="C6" s="35"/>
      <c r="D6" s="35" t="s">
        <v>17</v>
      </c>
      <c r="E6" s="92"/>
      <c r="F6" s="32"/>
      <c r="G6" s="93"/>
      <c r="H6" s="33"/>
      <c r="I6" s="62">
        <f>сен.19!I6+окт.19!F6-окт.19!E6</f>
        <v>-3000</v>
      </c>
    </row>
    <row r="7" spans="1:9">
      <c r="A7" s="59">
        <v>4</v>
      </c>
      <c r="B7" s="5">
        <v>7</v>
      </c>
      <c r="C7" s="35"/>
      <c r="D7" s="35" t="s">
        <v>18</v>
      </c>
      <c r="E7" s="92"/>
      <c r="F7" s="32"/>
      <c r="G7" s="93"/>
      <c r="H7" s="33"/>
      <c r="I7" s="62">
        <f>сен.19!I7+окт.19!F7-окт.19!E7</f>
        <v>-3000</v>
      </c>
    </row>
    <row r="8" spans="1:9" ht="30">
      <c r="A8" s="59">
        <v>5</v>
      </c>
      <c r="B8" s="5">
        <v>8</v>
      </c>
      <c r="C8" s="36"/>
      <c r="D8" s="36" t="s">
        <v>19</v>
      </c>
      <c r="E8" s="92"/>
      <c r="F8" s="32"/>
      <c r="G8" s="93"/>
      <c r="H8" s="33"/>
      <c r="I8" s="62">
        <f>сен.19!I8+окт.19!F8-окт.19!E8</f>
        <v>-3000</v>
      </c>
    </row>
    <row r="9" spans="1:9">
      <c r="A9" s="59">
        <v>6</v>
      </c>
      <c r="B9" s="5">
        <v>9</v>
      </c>
      <c r="C9" s="36"/>
      <c r="D9" s="36" t="s">
        <v>20</v>
      </c>
      <c r="E9" s="92"/>
      <c r="F9" s="32"/>
      <c r="G9" s="93"/>
      <c r="H9" s="92"/>
      <c r="I9" s="62">
        <f>сен.19!I9+окт.19!F9-окт.19!E9</f>
        <v>-3000</v>
      </c>
    </row>
    <row r="10" spans="1:9">
      <c r="A10" s="59">
        <v>7</v>
      </c>
      <c r="B10" s="5">
        <v>10</v>
      </c>
      <c r="C10" s="35"/>
      <c r="D10" s="35" t="s">
        <v>21</v>
      </c>
      <c r="E10" s="92"/>
      <c r="F10" s="32"/>
      <c r="G10" s="93"/>
      <c r="H10" s="33"/>
      <c r="I10" s="62">
        <f>сен.19!I10+окт.19!F10-окт.19!E10</f>
        <v>-3000</v>
      </c>
    </row>
    <row r="11" spans="1:9">
      <c r="A11" s="59">
        <v>8</v>
      </c>
      <c r="B11" s="5">
        <v>13</v>
      </c>
      <c r="C11" s="35"/>
      <c r="D11" s="35" t="s">
        <v>22</v>
      </c>
      <c r="E11" s="92"/>
      <c r="F11" s="32"/>
      <c r="G11" s="93"/>
      <c r="H11" s="33"/>
      <c r="I11" s="62">
        <f>сен.19!I11+окт.19!F11-окт.19!E11</f>
        <v>0</v>
      </c>
    </row>
    <row r="12" spans="1:9" ht="30">
      <c r="A12" s="59">
        <v>9</v>
      </c>
      <c r="B12" s="5">
        <v>16</v>
      </c>
      <c r="C12" s="27"/>
      <c r="D12" s="27" t="s">
        <v>23</v>
      </c>
      <c r="E12" s="92"/>
      <c r="F12" s="32"/>
      <c r="G12" s="93"/>
      <c r="H12" s="92"/>
      <c r="I12" s="62">
        <f>сен.19!I12+окт.19!F12-окт.19!E12</f>
        <v>-3000</v>
      </c>
    </row>
    <row r="13" spans="1:9">
      <c r="A13" s="59">
        <v>10</v>
      </c>
      <c r="B13" s="5">
        <v>17</v>
      </c>
      <c r="C13" s="35"/>
      <c r="D13" s="35" t="s">
        <v>24</v>
      </c>
      <c r="E13" s="92"/>
      <c r="F13" s="32"/>
      <c r="G13" s="93"/>
      <c r="H13" s="92"/>
      <c r="I13" s="62">
        <f>сен.19!I13+окт.19!F13-окт.19!E13</f>
        <v>-3000</v>
      </c>
    </row>
    <row r="14" spans="1:9">
      <c r="A14" s="59">
        <v>11</v>
      </c>
      <c r="B14" s="5">
        <v>20</v>
      </c>
      <c r="C14" s="35"/>
      <c r="D14" s="35" t="s">
        <v>25</v>
      </c>
      <c r="E14" s="92"/>
      <c r="F14" s="32"/>
      <c r="G14" s="93"/>
      <c r="H14" s="92"/>
      <c r="I14" s="62">
        <f>сен.19!I14+окт.19!F14-окт.19!E14</f>
        <v>-3000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2"/>
      <c r="F15" s="32"/>
      <c r="G15" s="93"/>
      <c r="H15" s="92"/>
      <c r="I15" s="62">
        <f>сен.19!I15+окт.19!F15-окт.19!E15</f>
        <v>-3000</v>
      </c>
    </row>
    <row r="16" spans="1:9" ht="30">
      <c r="A16" s="59">
        <v>13</v>
      </c>
      <c r="B16" s="5">
        <v>23</v>
      </c>
      <c r="C16" s="35"/>
      <c r="D16" s="35" t="s">
        <v>27</v>
      </c>
      <c r="E16" s="92"/>
      <c r="F16" s="32"/>
      <c r="G16" s="93"/>
      <c r="H16" s="92"/>
      <c r="I16" s="62">
        <f>сен.19!I16+окт.19!F16-окт.19!E16</f>
        <v>-3000</v>
      </c>
    </row>
    <row r="17" spans="1:9">
      <c r="A17" s="59">
        <v>14</v>
      </c>
      <c r="B17" s="5">
        <v>24</v>
      </c>
      <c r="C17" s="35"/>
      <c r="D17" s="35" t="s">
        <v>28</v>
      </c>
      <c r="E17" s="92"/>
      <c r="F17" s="32"/>
      <c r="G17" s="93"/>
      <c r="H17" s="33"/>
      <c r="I17" s="62">
        <f>сен.19!I17+окт.19!F17-окт.19!E17</f>
        <v>-3000</v>
      </c>
    </row>
    <row r="18" spans="1:9" ht="30">
      <c r="A18" s="59">
        <v>15</v>
      </c>
      <c r="B18" s="5">
        <v>28</v>
      </c>
      <c r="C18" s="35"/>
      <c r="D18" s="35" t="s">
        <v>29</v>
      </c>
      <c r="E18" s="92"/>
      <c r="F18" s="32"/>
      <c r="G18" s="93"/>
      <c r="H18" s="92"/>
      <c r="I18" s="62">
        <f>сен.19!I18+окт.19!F18-окт.19!E18</f>
        <v>-3000</v>
      </c>
    </row>
    <row r="19" spans="1:9" ht="30">
      <c r="A19" s="59">
        <v>16</v>
      </c>
      <c r="B19" s="5">
        <v>29</v>
      </c>
      <c r="C19" s="35"/>
      <c r="D19" s="35" t="s">
        <v>30</v>
      </c>
      <c r="E19" s="92"/>
      <c r="F19" s="32">
        <v>3000</v>
      </c>
      <c r="G19" s="93" t="s">
        <v>184</v>
      </c>
      <c r="H19" s="33">
        <v>43760</v>
      </c>
      <c r="I19" s="62">
        <f>сен.19!I19+окт.19!F19-окт.19!E19</f>
        <v>3000</v>
      </c>
    </row>
    <row r="20" spans="1:9">
      <c r="A20" s="59">
        <v>17</v>
      </c>
      <c r="B20" s="5">
        <v>31</v>
      </c>
      <c r="C20" s="35"/>
      <c r="D20" s="35" t="s">
        <v>31</v>
      </c>
      <c r="E20" s="92"/>
      <c r="F20" s="60"/>
      <c r="G20" s="93"/>
      <c r="H20" s="33"/>
      <c r="I20" s="62">
        <f>сен.19!I20+окт.19!F20-окт.19!E20</f>
        <v>-3000</v>
      </c>
    </row>
    <row r="21" spans="1:9">
      <c r="A21" s="59">
        <v>18</v>
      </c>
      <c r="B21" s="5">
        <v>32</v>
      </c>
      <c r="C21" s="35"/>
      <c r="D21" s="35" t="s">
        <v>32</v>
      </c>
      <c r="E21" s="92"/>
      <c r="F21" s="32"/>
      <c r="G21" s="93"/>
      <c r="H21" s="33"/>
      <c r="I21" s="62">
        <f>сен.19!I21+окт.19!F21-окт.19!E21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2"/>
      <c r="F22" s="32"/>
      <c r="G22" s="93"/>
      <c r="H22" s="92"/>
      <c r="I22" s="62">
        <f>сен.19!I22+окт.19!F22-окт.19!E22</f>
        <v>-3000</v>
      </c>
    </row>
    <row r="23" spans="1:9">
      <c r="A23" s="59">
        <v>20</v>
      </c>
      <c r="B23" s="5">
        <v>34</v>
      </c>
      <c r="C23" s="35"/>
      <c r="D23" s="35" t="s">
        <v>34</v>
      </c>
      <c r="E23" s="92"/>
      <c r="F23" s="32"/>
      <c r="G23" s="93"/>
      <c r="H23" s="92"/>
      <c r="I23" s="62">
        <f>сен.19!I23+окт.19!F23-окт.19!E23</f>
        <v>-3000</v>
      </c>
    </row>
    <row r="24" spans="1:9">
      <c r="A24" s="59">
        <v>21</v>
      </c>
      <c r="B24" s="5">
        <v>38</v>
      </c>
      <c r="C24" s="35"/>
      <c r="D24" s="35" t="s">
        <v>35</v>
      </c>
      <c r="E24" s="92"/>
      <c r="F24" s="32"/>
      <c r="G24" s="93"/>
      <c r="H24" s="33"/>
      <c r="I24" s="62">
        <f>сен.19!I24+окт.19!F24-окт.19!E24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2"/>
      <c r="F25" s="32"/>
      <c r="G25" s="93"/>
      <c r="H25" s="92"/>
      <c r="I25" s="62">
        <f>сен.19!I25+окт.19!F25-окт.19!E25</f>
        <v>-3000</v>
      </c>
    </row>
    <row r="26" spans="1:9">
      <c r="A26" s="59">
        <v>23</v>
      </c>
      <c r="B26" s="5">
        <v>42</v>
      </c>
      <c r="C26" s="35"/>
      <c r="D26" s="35" t="s">
        <v>37</v>
      </c>
      <c r="E26" s="92"/>
      <c r="F26" s="32"/>
      <c r="G26" s="93"/>
      <c r="H26" s="92"/>
      <c r="I26" s="62">
        <f>сен.19!I26+окт.19!F26-окт.19!E26</f>
        <v>-3000</v>
      </c>
    </row>
    <row r="27" spans="1:9">
      <c r="A27" s="59">
        <v>24</v>
      </c>
      <c r="B27" s="5">
        <v>43</v>
      </c>
      <c r="C27" s="35"/>
      <c r="D27" s="35" t="s">
        <v>38</v>
      </c>
      <c r="E27" s="92"/>
      <c r="F27" s="32"/>
      <c r="G27" s="93"/>
      <c r="H27" s="92"/>
      <c r="I27" s="62">
        <f>сен.19!I27+окт.19!F27-окт.19!E27</f>
        <v>-3000</v>
      </c>
    </row>
    <row r="28" spans="1:9">
      <c r="A28" s="59">
        <v>25</v>
      </c>
      <c r="B28" s="5">
        <v>46</v>
      </c>
      <c r="C28" s="35"/>
      <c r="D28" s="35" t="s">
        <v>39</v>
      </c>
      <c r="E28" s="92"/>
      <c r="F28" s="32"/>
      <c r="G28" s="93"/>
      <c r="H28" s="92"/>
      <c r="I28" s="62">
        <f>сен.19!I28+окт.19!F28-окт.19!E28</f>
        <v>-3000</v>
      </c>
    </row>
    <row r="29" spans="1:9">
      <c r="A29" s="59">
        <v>26</v>
      </c>
      <c r="B29" s="5">
        <v>47</v>
      </c>
      <c r="C29" s="35"/>
      <c r="D29" s="35" t="s">
        <v>40</v>
      </c>
      <c r="E29" s="92"/>
      <c r="F29" s="32"/>
      <c r="G29" s="93"/>
      <c r="H29" s="92"/>
      <c r="I29" s="62">
        <f>сен.19!I29+окт.19!F29-окт.19!E29</f>
        <v>-3000</v>
      </c>
    </row>
    <row r="30" spans="1:9">
      <c r="A30" s="59">
        <v>27</v>
      </c>
      <c r="B30" s="5">
        <v>48</v>
      </c>
      <c r="C30" s="35"/>
      <c r="D30" s="35" t="s">
        <v>41</v>
      </c>
      <c r="E30" s="92"/>
      <c r="F30" s="32"/>
      <c r="G30" s="93"/>
      <c r="H30" s="92"/>
      <c r="I30" s="62">
        <f>сен.19!I30+окт.19!F30-окт.19!E30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2"/>
      <c r="F31" s="32"/>
      <c r="G31" s="93"/>
      <c r="H31" s="92"/>
      <c r="I31" s="62">
        <f>сен.19!I31+окт.19!F31-окт.19!E31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92"/>
      <c r="F32" s="32"/>
      <c r="G32" s="93"/>
      <c r="H32" s="92"/>
      <c r="I32" s="62">
        <f>сен.19!I32+окт.19!F32-окт.19!E32</f>
        <v>-3000</v>
      </c>
    </row>
    <row r="33" spans="1:9">
      <c r="A33" s="59">
        <v>30</v>
      </c>
      <c r="B33" s="5">
        <v>51</v>
      </c>
      <c r="C33" s="35"/>
      <c r="D33" s="35" t="s">
        <v>44</v>
      </c>
      <c r="E33" s="92"/>
      <c r="F33" s="32"/>
      <c r="G33" s="93"/>
      <c r="H33" s="92"/>
      <c r="I33" s="62">
        <f>сен.19!I33+окт.19!F33-окт.19!E33</f>
        <v>-3000</v>
      </c>
    </row>
    <row r="34" spans="1:9">
      <c r="A34" s="59">
        <v>31</v>
      </c>
      <c r="B34" s="5">
        <v>53</v>
      </c>
      <c r="C34" s="35"/>
      <c r="D34" s="35" t="s">
        <v>45</v>
      </c>
      <c r="E34" s="92"/>
      <c r="F34" s="32"/>
      <c r="G34" s="93"/>
      <c r="H34" s="92"/>
      <c r="I34" s="62">
        <f>сен.19!I34+окт.19!F34-окт.19!E34</f>
        <v>-3000</v>
      </c>
    </row>
    <row r="35" spans="1:9">
      <c r="A35" s="59">
        <v>32</v>
      </c>
      <c r="B35" s="5">
        <v>54</v>
      </c>
      <c r="C35" s="35"/>
      <c r="D35" s="35" t="s">
        <v>46</v>
      </c>
      <c r="E35" s="92"/>
      <c r="F35" s="32"/>
      <c r="G35" s="93"/>
      <c r="H35" s="33"/>
      <c r="I35" s="62">
        <f>сен.19!I35+окт.19!F35-окт.19!E35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2"/>
      <c r="F36" s="60"/>
      <c r="G36" s="63"/>
      <c r="H36" s="33"/>
      <c r="I36" s="62">
        <f>сен.19!I36+окт.19!F36-окт.19!E36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2"/>
      <c r="F37" s="32"/>
      <c r="G37" s="93"/>
      <c r="H37" s="92"/>
      <c r="I37" s="62">
        <f>сен.19!I37+окт.19!F37-окт.19!E37</f>
        <v>-3000</v>
      </c>
    </row>
    <row r="38" spans="1:9">
      <c r="A38" s="59">
        <v>35</v>
      </c>
      <c r="B38" s="5">
        <v>58</v>
      </c>
      <c r="C38" s="35"/>
      <c r="D38" s="35" t="s">
        <v>49</v>
      </c>
      <c r="E38" s="92"/>
      <c r="F38" s="32"/>
      <c r="G38" s="93"/>
      <c r="H38" s="92"/>
      <c r="I38" s="62">
        <f>сен.19!I38+окт.19!F38-окт.19!E38</f>
        <v>-3000</v>
      </c>
    </row>
    <row r="39" spans="1:9">
      <c r="A39" s="59">
        <v>36</v>
      </c>
      <c r="B39" s="5">
        <v>59</v>
      </c>
      <c r="C39" s="35"/>
      <c r="D39" s="35" t="s">
        <v>50</v>
      </c>
      <c r="E39" s="92"/>
      <c r="F39" s="32"/>
      <c r="G39" s="93"/>
      <c r="H39" s="33"/>
      <c r="I39" s="62">
        <f>сен.19!I39+окт.19!F39-окт.19!E39</f>
        <v>-3000</v>
      </c>
    </row>
    <row r="40" spans="1:9">
      <c r="A40" s="59">
        <v>37</v>
      </c>
      <c r="B40" s="5">
        <v>60</v>
      </c>
      <c r="C40" s="35"/>
      <c r="D40" s="35" t="s">
        <v>51</v>
      </c>
      <c r="E40" s="92"/>
      <c r="F40" s="32"/>
      <c r="G40" s="93"/>
      <c r="H40" s="92"/>
      <c r="I40" s="62">
        <f>сен.19!I40+окт.19!F40-окт.19!E40</f>
        <v>-3000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2"/>
      <c r="F41" s="32"/>
      <c r="G41" s="93"/>
      <c r="H41" s="92"/>
      <c r="I41" s="62">
        <f>сен.19!I41+окт.19!F41-окт.19!E41</f>
        <v>-3000</v>
      </c>
    </row>
    <row r="42" spans="1:9" ht="30">
      <c r="A42" s="59">
        <v>39</v>
      </c>
      <c r="B42" s="5">
        <v>63</v>
      </c>
      <c r="C42" s="36"/>
      <c r="D42" s="36" t="s">
        <v>53</v>
      </c>
      <c r="E42" s="92"/>
      <c r="F42" s="32"/>
      <c r="G42" s="93"/>
      <c r="H42" s="33"/>
      <c r="I42" s="62">
        <f>сен.19!I42+окт.19!F42-окт.19!E42</f>
        <v>-3000</v>
      </c>
    </row>
    <row r="43" spans="1:9">
      <c r="A43" s="59">
        <v>40</v>
      </c>
      <c r="B43" s="5">
        <v>65</v>
      </c>
      <c r="C43" s="35"/>
      <c r="D43" s="35" t="s">
        <v>54</v>
      </c>
      <c r="E43" s="92"/>
      <c r="F43" s="32"/>
      <c r="G43" s="93"/>
      <c r="H43" s="33"/>
      <c r="I43" s="62">
        <f>сен.19!I43+окт.19!F43-окт.19!E43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2"/>
      <c r="F44" s="32"/>
      <c r="G44" s="93"/>
      <c r="H44" s="92"/>
      <c r="I44" s="62">
        <f>сен.19!I44+окт.19!F44-окт.19!E44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2"/>
      <c r="F45" s="60"/>
      <c r="G45" s="93"/>
      <c r="H45" s="33"/>
      <c r="I45" s="62">
        <f>сен.19!I45+окт.19!F45-окт.19!E45</f>
        <v>0</v>
      </c>
    </row>
    <row r="46" spans="1:9">
      <c r="A46" s="59">
        <v>43</v>
      </c>
      <c r="B46" s="47"/>
      <c r="C46" s="47"/>
      <c r="D46" s="38"/>
      <c r="E46" s="92"/>
      <c r="F46" s="32"/>
      <c r="G46" s="93"/>
      <c r="H46" s="92"/>
      <c r="I46" s="62">
        <f>сен.19!I46+окт.19!F46-окт.19!E46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92"/>
      <c r="F47" s="32"/>
      <c r="G47" s="93"/>
      <c r="H47" s="92"/>
      <c r="I47" s="62">
        <f>сен.19!I47+окт.19!F47-окт.19!E47</f>
        <v>-3000</v>
      </c>
    </row>
    <row r="48" spans="1:9" ht="30">
      <c r="A48" s="59">
        <v>45</v>
      </c>
      <c r="B48" s="47">
        <v>71</v>
      </c>
      <c r="C48" s="47"/>
      <c r="D48" s="38" t="s">
        <v>59</v>
      </c>
      <c r="E48" s="92"/>
      <c r="F48" s="32"/>
      <c r="G48" s="93"/>
      <c r="H48" s="92"/>
      <c r="I48" s="62">
        <f>сен.19!I48+окт.19!F48-окт.19!E48</f>
        <v>-3000</v>
      </c>
    </row>
    <row r="49" spans="1:9" ht="30">
      <c r="A49" s="59">
        <v>46</v>
      </c>
      <c r="B49" s="47">
        <v>72</v>
      </c>
      <c r="C49" s="47"/>
      <c r="D49" s="38" t="s">
        <v>60</v>
      </c>
      <c r="E49" s="92"/>
      <c r="F49" s="32"/>
      <c r="G49" s="93"/>
      <c r="H49" s="33"/>
      <c r="I49" s="62">
        <f>сен.19!I49+окт.19!F49-окт.19!E49</f>
        <v>-3000</v>
      </c>
    </row>
    <row r="50" spans="1:9">
      <c r="A50" s="59">
        <v>47</v>
      </c>
      <c r="B50" s="47">
        <v>74</v>
      </c>
      <c r="C50" s="47"/>
      <c r="D50" s="38" t="s">
        <v>61</v>
      </c>
      <c r="E50" s="92"/>
      <c r="F50" s="32"/>
      <c r="G50" s="93"/>
      <c r="H50" s="92"/>
      <c r="I50" s="62">
        <f>сен.19!I50+окт.19!F50-окт.19!E50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2"/>
      <c r="F51" s="32"/>
      <c r="G51" s="93"/>
      <c r="H51" s="92"/>
      <c r="I51" s="62">
        <f>сен.19!I51+окт.19!F51-окт.19!E51</f>
        <v>-3000</v>
      </c>
    </row>
    <row r="52" spans="1:9">
      <c r="A52" s="59">
        <v>49</v>
      </c>
      <c r="B52" s="47">
        <v>77</v>
      </c>
      <c r="C52" s="47"/>
      <c r="D52" s="38" t="s">
        <v>63</v>
      </c>
      <c r="E52" s="92"/>
      <c r="F52" s="32"/>
      <c r="G52" s="93"/>
      <c r="H52" s="92"/>
      <c r="I52" s="62">
        <f>сен.19!I52+окт.19!F52-окт.19!E52</f>
        <v>-3000</v>
      </c>
    </row>
    <row r="53" spans="1:9">
      <c r="A53" s="59">
        <v>50</v>
      </c>
      <c r="B53" s="47">
        <v>78</v>
      </c>
      <c r="C53" s="47"/>
      <c r="D53" s="38" t="s">
        <v>64</v>
      </c>
      <c r="E53" s="92"/>
      <c r="F53" s="32"/>
      <c r="G53" s="93"/>
      <c r="H53" s="33"/>
      <c r="I53" s="62">
        <f>сен.19!I53+окт.19!F53-окт.19!E53</f>
        <v>-3000</v>
      </c>
    </row>
    <row r="54" spans="1:9" ht="30">
      <c r="A54" s="59">
        <v>51</v>
      </c>
      <c r="B54" s="47">
        <v>78</v>
      </c>
      <c r="C54" s="47" t="s">
        <v>15</v>
      </c>
      <c r="D54" s="38" t="s">
        <v>65</v>
      </c>
      <c r="E54" s="92"/>
      <c r="F54" s="32"/>
      <c r="G54" s="93"/>
      <c r="H54" s="92"/>
      <c r="I54" s="62">
        <f>сен.19!I54+окт.19!F54-окт.19!E54</f>
        <v>-3000</v>
      </c>
    </row>
    <row r="55" spans="1:9">
      <c r="A55" s="59">
        <v>52</v>
      </c>
      <c r="B55" s="47">
        <v>79</v>
      </c>
      <c r="C55" s="47"/>
      <c r="D55" s="38" t="s">
        <v>66</v>
      </c>
      <c r="E55" s="92"/>
      <c r="F55" s="32"/>
      <c r="G55" s="93"/>
      <c r="H55" s="92"/>
      <c r="I55" s="62">
        <f>сен.19!I55+окт.19!F55-окт.19!E55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2"/>
      <c r="F56" s="32"/>
      <c r="G56" s="93"/>
      <c r="H56" s="92"/>
      <c r="I56" s="62">
        <f>сен.19!I56+окт.19!F56-окт.19!E56</f>
        <v>-3000</v>
      </c>
    </row>
    <row r="57" spans="1:9">
      <c r="A57" s="59">
        <v>54</v>
      </c>
      <c r="B57" s="47">
        <v>82</v>
      </c>
      <c r="C57" s="47"/>
      <c r="D57" s="38" t="s">
        <v>68</v>
      </c>
      <c r="E57" s="92"/>
      <c r="F57" s="32"/>
      <c r="G57" s="93"/>
      <c r="H57" s="33"/>
      <c r="I57" s="62">
        <f>сен.19!I57+окт.19!F57-окт.19!E57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2"/>
      <c r="F58" s="32"/>
      <c r="G58" s="93"/>
      <c r="H58" s="92"/>
      <c r="I58" s="62">
        <f>сен.19!I58+окт.19!F58-окт.19!E58</f>
        <v>-3000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92"/>
      <c r="F59" s="32"/>
      <c r="G59" s="93"/>
      <c r="H59" s="92"/>
      <c r="I59" s="62">
        <f>сен.19!I59+окт.19!F59-окт.19!E59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2"/>
      <c r="F60" s="32"/>
      <c r="G60" s="93"/>
      <c r="H60" s="92"/>
      <c r="I60" s="62">
        <f>сен.19!I60+окт.19!F60-окт.19!E60</f>
        <v>-3000</v>
      </c>
    </row>
    <row r="61" spans="1:9">
      <c r="A61" s="59">
        <v>58</v>
      </c>
      <c r="B61" s="47">
        <v>87</v>
      </c>
      <c r="C61" s="47"/>
      <c r="D61" s="38" t="s">
        <v>72</v>
      </c>
      <c r="E61" s="92"/>
      <c r="F61" s="32"/>
      <c r="G61" s="93"/>
      <c r="H61" s="92"/>
      <c r="I61" s="62">
        <f>сен.19!I61+окт.19!F61-окт.19!E61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2"/>
      <c r="F62" s="32"/>
      <c r="G62" s="93"/>
      <c r="H62" s="92"/>
      <c r="I62" s="62">
        <f>сен.19!I62+окт.19!F62-окт.19!E62</f>
        <v>-3000</v>
      </c>
    </row>
    <row r="63" spans="1:9" ht="30">
      <c r="A63" s="59">
        <v>60</v>
      </c>
      <c r="B63" s="47">
        <v>91</v>
      </c>
      <c r="C63" s="47"/>
      <c r="D63" s="38" t="s">
        <v>74</v>
      </c>
      <c r="E63" s="92"/>
      <c r="F63" s="32">
        <v>3000</v>
      </c>
      <c r="G63" s="93" t="s">
        <v>183</v>
      </c>
      <c r="H63" s="33">
        <v>43756</v>
      </c>
      <c r="I63" s="62">
        <f>сен.19!I63+окт.19!F63-окт.19!E63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2"/>
      <c r="F64" s="32"/>
      <c r="G64" s="93"/>
      <c r="H64" s="33"/>
      <c r="I64" s="62">
        <f>сен.19!I64+окт.19!F64-окт.19!E64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2"/>
      <c r="F65" s="32"/>
      <c r="G65" s="93"/>
      <c r="H65" s="33"/>
      <c r="I65" s="62">
        <f>сен.19!I65+окт.19!F65-окт.19!E65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2"/>
      <c r="F66" s="32"/>
      <c r="G66" s="93"/>
      <c r="H66" s="33"/>
      <c r="I66" s="62">
        <f>сен.19!I66+окт.19!F66-окт.19!E66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2"/>
      <c r="F67" s="32"/>
      <c r="G67" s="93"/>
      <c r="H67" s="92"/>
      <c r="I67" s="62">
        <f>сен.19!I67+окт.19!F67-окт.19!E67</f>
        <v>-3000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2"/>
      <c r="F68" s="32"/>
      <c r="G68" s="93"/>
      <c r="H68" s="92"/>
      <c r="I68" s="62">
        <f>сен.19!I68+окт.19!F68-окт.19!E68</f>
        <v>-3000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92"/>
      <c r="F69" s="32"/>
      <c r="G69" s="93"/>
      <c r="H69" s="33"/>
      <c r="I69" s="62">
        <f>сен.19!I69+окт.19!F69-окт.19!E69</f>
        <v>-3000</v>
      </c>
    </row>
    <row r="70" spans="1:9">
      <c r="A70" s="59">
        <v>67</v>
      </c>
      <c r="B70" s="47">
        <v>99</v>
      </c>
      <c r="C70" s="47"/>
      <c r="D70" s="38" t="s">
        <v>79</v>
      </c>
      <c r="E70" s="92"/>
      <c r="F70" s="32"/>
      <c r="G70" s="93"/>
      <c r="H70" s="92"/>
      <c r="I70" s="62">
        <f>сен.19!I70+окт.19!F70-окт.19!E70</f>
        <v>-3000</v>
      </c>
    </row>
    <row r="71" spans="1:9">
      <c r="A71" s="59">
        <v>68</v>
      </c>
      <c r="B71" s="47">
        <v>100</v>
      </c>
      <c r="C71" s="47"/>
      <c r="D71" s="38" t="s">
        <v>80</v>
      </c>
      <c r="E71" s="92"/>
      <c r="F71" s="32"/>
      <c r="G71" s="93"/>
      <c r="H71" s="92"/>
      <c r="I71" s="62">
        <f>сен.19!I71+окт.19!F71-окт.19!E71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62">
        <f>сен.19!I72+окт.19!F72-окт.19!E72</f>
        <v>-6000</v>
      </c>
    </row>
    <row r="73" spans="1:9">
      <c r="A73" s="59">
        <v>70</v>
      </c>
      <c r="B73" s="47">
        <v>102</v>
      </c>
      <c r="C73" s="47"/>
      <c r="D73" s="38" t="s">
        <v>82</v>
      </c>
      <c r="E73" s="92"/>
      <c r="F73" s="32"/>
      <c r="G73" s="93"/>
      <c r="H73" s="92"/>
      <c r="I73" s="62">
        <f>сен.19!I73+окт.19!F73-окт.19!E73</f>
        <v>-3000</v>
      </c>
    </row>
    <row r="74" spans="1:9" ht="30">
      <c r="A74" s="59">
        <v>71</v>
      </c>
      <c r="B74" s="47">
        <v>103</v>
      </c>
      <c r="C74" s="47"/>
      <c r="D74" s="38" t="s">
        <v>83</v>
      </c>
      <c r="E74" s="92"/>
      <c r="F74" s="32"/>
      <c r="G74" s="93"/>
      <c r="H74" s="92"/>
      <c r="I74" s="62">
        <f>сен.19!I74+окт.19!F74-окт.19!E74</f>
        <v>-3000</v>
      </c>
    </row>
    <row r="75" spans="1:9">
      <c r="A75" s="59">
        <v>72</v>
      </c>
      <c r="B75" s="47">
        <v>104</v>
      </c>
      <c r="C75" s="47"/>
      <c r="D75" s="38" t="s">
        <v>84</v>
      </c>
      <c r="E75" s="92"/>
      <c r="F75" s="32"/>
      <c r="G75" s="93"/>
      <c r="H75" s="92"/>
      <c r="I75" s="62">
        <f>сен.19!I75+окт.19!F75-окт.19!E75</f>
        <v>-3000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2"/>
      <c r="F76" s="32">
        <v>3000</v>
      </c>
      <c r="G76" s="93" t="s">
        <v>176</v>
      </c>
      <c r="H76" s="33">
        <v>43741</v>
      </c>
      <c r="I76" s="62">
        <f>сен.19!I76+окт.19!F76-окт.19!E76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2"/>
      <c r="F77" s="32"/>
      <c r="G77" s="93"/>
      <c r="H77" s="33"/>
      <c r="I77" s="62">
        <f>сен.19!I77+окт.19!F77-окт.19!E77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2"/>
      <c r="F78" s="32"/>
      <c r="G78" s="93"/>
      <c r="H78" s="92"/>
      <c r="I78" s="62">
        <f>сен.19!I78+окт.19!F78-окт.19!E78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2"/>
      <c r="F79" s="32"/>
      <c r="G79" s="93"/>
      <c r="H79" s="92"/>
      <c r="I79" s="62">
        <f>сен.19!I79+окт.19!F79-окт.19!E79</f>
        <v>-3000</v>
      </c>
    </row>
    <row r="80" spans="1:9">
      <c r="A80" s="59">
        <v>77</v>
      </c>
      <c r="B80" s="47">
        <v>111</v>
      </c>
      <c r="C80" s="47"/>
      <c r="D80" s="38" t="s">
        <v>88</v>
      </c>
      <c r="E80" s="92"/>
      <c r="F80" s="32"/>
      <c r="G80" s="93"/>
      <c r="H80" s="33"/>
      <c r="I80" s="62">
        <f>сен.19!I80+окт.19!F80-окт.19!E80</f>
        <v>-3000</v>
      </c>
    </row>
    <row r="81" spans="1:9">
      <c r="A81" s="59">
        <v>78</v>
      </c>
      <c r="B81" s="47">
        <v>112</v>
      </c>
      <c r="C81" s="47"/>
      <c r="D81" s="38" t="s">
        <v>89</v>
      </c>
      <c r="E81" s="92"/>
      <c r="F81" s="32"/>
      <c r="G81" s="93"/>
      <c r="H81" s="33"/>
      <c r="I81" s="62">
        <f>сен.19!I81+окт.19!F81-окт.19!E81</f>
        <v>-3000</v>
      </c>
    </row>
    <row r="82" spans="1:9" ht="30">
      <c r="A82" s="59">
        <v>79</v>
      </c>
      <c r="B82" s="47">
        <v>113</v>
      </c>
      <c r="C82" s="47"/>
      <c r="D82" s="38" t="s">
        <v>90</v>
      </c>
      <c r="E82" s="92"/>
      <c r="F82" s="32"/>
      <c r="G82" s="93"/>
      <c r="H82" s="33"/>
      <c r="I82" s="62">
        <f>сен.19!I82+окт.19!F82-окт.19!E82</f>
        <v>-3000</v>
      </c>
    </row>
    <row r="83" spans="1:9">
      <c r="A83" s="59">
        <v>80</v>
      </c>
      <c r="B83" s="47">
        <v>114</v>
      </c>
      <c r="C83" s="47"/>
      <c r="D83" s="38" t="s">
        <v>91</v>
      </c>
      <c r="E83" s="92"/>
      <c r="F83" s="32"/>
      <c r="G83" s="93"/>
      <c r="H83" s="92"/>
      <c r="I83" s="62">
        <f>сен.19!I83+окт.19!F83-окт.19!E83</f>
        <v>-3000</v>
      </c>
    </row>
    <row r="84" spans="1:9">
      <c r="A84" s="59">
        <v>81</v>
      </c>
      <c r="B84" s="47">
        <v>115</v>
      </c>
      <c r="C84" s="47"/>
      <c r="D84" s="38" t="s">
        <v>92</v>
      </c>
      <c r="E84" s="92"/>
      <c r="F84" s="32"/>
      <c r="G84" s="93"/>
      <c r="H84" s="92"/>
      <c r="I84" s="62">
        <f>сен.19!I84+окт.19!F84-окт.19!E84</f>
        <v>-3000</v>
      </c>
    </row>
    <row r="85" spans="1:9">
      <c r="A85" s="59">
        <v>82</v>
      </c>
      <c r="B85" s="47">
        <v>116</v>
      </c>
      <c r="C85" s="47"/>
      <c r="D85" s="38" t="s">
        <v>93</v>
      </c>
      <c r="E85" s="92"/>
      <c r="F85" s="32"/>
      <c r="G85" s="93"/>
      <c r="H85" s="92"/>
      <c r="I85" s="62">
        <f>сен.19!I85+окт.19!F85-окт.19!E85</f>
        <v>-3000</v>
      </c>
    </row>
    <row r="86" spans="1:9">
      <c r="A86" s="59">
        <v>83</v>
      </c>
      <c r="B86" s="47">
        <v>118</v>
      </c>
      <c r="C86" s="47"/>
      <c r="D86" s="38" t="s">
        <v>94</v>
      </c>
      <c r="E86" s="92"/>
      <c r="F86" s="32"/>
      <c r="G86" s="93"/>
      <c r="H86" s="92"/>
      <c r="I86" s="62">
        <f>сен.19!I86+окт.19!F86-окт.19!E86</f>
        <v>-3000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2"/>
      <c r="F87" s="32"/>
      <c r="G87" s="93"/>
      <c r="H87" s="33"/>
      <c r="I87" s="62">
        <f>сен.19!I87+окт.19!F87-окт.19!E87</f>
        <v>-3000</v>
      </c>
    </row>
    <row r="88" spans="1:9">
      <c r="A88" s="59">
        <v>85</v>
      </c>
      <c r="B88" s="47">
        <v>120</v>
      </c>
      <c r="C88" s="47"/>
      <c r="D88" s="38" t="s">
        <v>96</v>
      </c>
      <c r="E88" s="92"/>
      <c r="F88" s="32"/>
      <c r="G88" s="93"/>
      <c r="H88" s="33"/>
      <c r="I88" s="62">
        <f>сен.19!I88+окт.19!F88-окт.19!E88</f>
        <v>-3000</v>
      </c>
    </row>
    <row r="89" spans="1:9">
      <c r="A89" s="59">
        <v>86</v>
      </c>
      <c r="B89" s="47">
        <v>122</v>
      </c>
      <c r="C89" s="47"/>
      <c r="D89" s="38" t="s">
        <v>97</v>
      </c>
      <c r="E89" s="92"/>
      <c r="F89" s="32"/>
      <c r="G89" s="93"/>
      <c r="H89" s="92"/>
      <c r="I89" s="62">
        <f>сен.19!I89+окт.19!F89-окт.19!E89</f>
        <v>-3000</v>
      </c>
    </row>
    <row r="90" spans="1:9">
      <c r="A90" s="59">
        <v>87</v>
      </c>
      <c r="B90" s="47">
        <v>123</v>
      </c>
      <c r="C90" s="47"/>
      <c r="D90" s="38" t="s">
        <v>98</v>
      </c>
      <c r="E90" s="92"/>
      <c r="F90" s="32"/>
      <c r="G90" s="93"/>
      <c r="H90" s="92"/>
      <c r="I90" s="62">
        <f>сен.19!I90+окт.19!F90-окт.19!E90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2"/>
      <c r="F91" s="32"/>
      <c r="G91" s="93"/>
      <c r="H91" s="33"/>
      <c r="I91" s="62">
        <f>сен.19!I91+окт.19!F91-окт.19!E91</f>
        <v>-3000</v>
      </c>
    </row>
    <row r="92" spans="1:9">
      <c r="A92" s="59">
        <v>89</v>
      </c>
      <c r="B92" s="47">
        <v>125</v>
      </c>
      <c r="C92" s="47"/>
      <c r="D92" s="38" t="s">
        <v>100</v>
      </c>
      <c r="E92" s="92"/>
      <c r="F92" s="32"/>
      <c r="G92" s="93"/>
      <c r="H92" s="33"/>
      <c r="I92" s="62">
        <f>сен.19!I92+окт.19!F92-окт.19!E92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2"/>
      <c r="F93" s="32"/>
      <c r="G93" s="93"/>
      <c r="H93" s="92"/>
      <c r="I93" s="62">
        <f>сен.19!I93+окт.19!F93-окт.19!E93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2"/>
      <c r="F94" s="32"/>
      <c r="G94" s="93"/>
      <c r="H94" s="92"/>
      <c r="I94" s="62">
        <f>сен.19!I94+окт.19!F94-окт.19!E94</f>
        <v>-3000</v>
      </c>
    </row>
    <row r="95" spans="1:9">
      <c r="A95" s="59">
        <v>92</v>
      </c>
      <c r="B95" s="47">
        <v>132</v>
      </c>
      <c r="C95" s="47"/>
      <c r="D95" s="38" t="s">
        <v>102</v>
      </c>
      <c r="E95" s="92"/>
      <c r="F95" s="32"/>
      <c r="G95" s="93"/>
      <c r="H95" s="33"/>
      <c r="I95" s="62">
        <f>сен.19!I95+окт.19!F95-окт.19!E95</f>
        <v>-3000</v>
      </c>
    </row>
    <row r="96" spans="1:9">
      <c r="A96" s="59">
        <v>93</v>
      </c>
      <c r="B96" s="47">
        <v>133</v>
      </c>
      <c r="C96" s="47"/>
      <c r="D96" s="38" t="s">
        <v>103</v>
      </c>
      <c r="E96" s="92"/>
      <c r="F96" s="32"/>
      <c r="G96" s="93"/>
      <c r="H96" s="33"/>
      <c r="I96" s="62">
        <f>сен.19!I96+окт.19!F96-окт.19!E96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2"/>
      <c r="F97" s="32"/>
      <c r="G97" s="93"/>
      <c r="H97" s="92"/>
      <c r="I97" s="62">
        <f>сен.19!I97+окт.19!F97-окт.19!E97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92"/>
      <c r="F98" s="32"/>
      <c r="G98" s="93"/>
      <c r="H98" s="33"/>
      <c r="I98" s="62">
        <f>сен.19!I98+окт.19!F98-окт.19!E98</f>
        <v>-3000</v>
      </c>
    </row>
    <row r="99" spans="1:9">
      <c r="A99" s="59">
        <v>96</v>
      </c>
      <c r="B99" s="47">
        <v>137</v>
      </c>
      <c r="C99" s="47"/>
      <c r="D99" s="38" t="s">
        <v>106</v>
      </c>
      <c r="E99" s="92"/>
      <c r="F99" s="32"/>
      <c r="G99" s="93"/>
      <c r="H99" s="92"/>
      <c r="I99" s="62">
        <f>сен.19!I99+окт.19!F99-окт.19!E99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2"/>
      <c r="F100" s="32"/>
      <c r="G100" s="93"/>
      <c r="H100" s="33"/>
      <c r="I100" s="62">
        <f>сен.19!I100+окт.19!F100-окт.19!E100</f>
        <v>0</v>
      </c>
    </row>
    <row r="101" spans="1:9" ht="30">
      <c r="A101" s="59">
        <v>98</v>
      </c>
      <c r="B101" s="47">
        <v>140</v>
      </c>
      <c r="C101" s="47"/>
      <c r="D101" s="38" t="s">
        <v>108</v>
      </c>
      <c r="E101" s="92"/>
      <c r="F101" s="32"/>
      <c r="G101" s="93"/>
      <c r="H101" s="92"/>
      <c r="I101" s="62">
        <f>сен.19!I101+окт.19!F101-окт.19!E101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2"/>
      <c r="F102" s="32"/>
      <c r="G102" s="93"/>
      <c r="H102" s="92"/>
      <c r="I102" s="62">
        <f>сен.19!I102+окт.19!F102-окт.19!E102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2"/>
      <c r="F103" s="32">
        <v>3000</v>
      </c>
      <c r="G103" s="93" t="s">
        <v>180</v>
      </c>
      <c r="H103" s="33">
        <v>43745</v>
      </c>
      <c r="I103" s="62">
        <f>сен.19!I103+окт.19!F103-окт.19!E103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2"/>
      <c r="F104" s="32">
        <v>3000</v>
      </c>
      <c r="G104" s="93" t="s">
        <v>181</v>
      </c>
      <c r="H104" s="33">
        <v>43747</v>
      </c>
      <c r="I104" s="62">
        <f>сен.19!I104+окт.19!F104-окт.19!E104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92"/>
      <c r="F105" s="32">
        <v>3000</v>
      </c>
      <c r="G105" s="93" t="s">
        <v>182</v>
      </c>
      <c r="H105" s="33">
        <v>43747</v>
      </c>
      <c r="I105" s="62">
        <f>сен.19!I105+окт.19!F105-окт.19!E105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2"/>
      <c r="F106" s="32"/>
      <c r="G106" s="93"/>
      <c r="H106" s="92"/>
      <c r="I106" s="62">
        <f>сен.19!I106+окт.19!F106-окт.19!E106</f>
        <v>-3000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2"/>
      <c r="F107" s="32"/>
      <c r="G107" s="93"/>
      <c r="H107" s="92"/>
      <c r="I107" s="62">
        <f>сен.19!I107+окт.19!F107-окт.19!E107</f>
        <v>-3000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2"/>
      <c r="F108" s="32"/>
      <c r="G108" s="93"/>
      <c r="H108" s="33"/>
      <c r="I108" s="62">
        <f>сен.19!I108+окт.19!F108-окт.19!E108</f>
        <v>-3000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92"/>
      <c r="F109" s="32"/>
      <c r="G109" s="93"/>
      <c r="H109" s="33"/>
      <c r="I109" s="62">
        <f>сен.19!I109+окт.19!F109-окт.19!E109</f>
        <v>-3000</v>
      </c>
    </row>
    <row r="110" spans="1:9" ht="30">
      <c r="A110" s="59">
        <v>107</v>
      </c>
      <c r="B110" s="47">
        <v>152</v>
      </c>
      <c r="C110" s="47"/>
      <c r="D110" s="38" t="s">
        <v>117</v>
      </c>
      <c r="E110" s="92"/>
      <c r="F110" s="32"/>
      <c r="G110" s="93"/>
      <c r="H110" s="92"/>
      <c r="I110" s="62">
        <f>сен.19!I110+окт.19!F110-окт.19!E110</f>
        <v>-3000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92"/>
      <c r="F111" s="32"/>
      <c r="G111" s="93"/>
      <c r="H111" s="33"/>
      <c r="I111" s="62">
        <f>сен.19!I111+окт.19!F111-окт.19!E111</f>
        <v>-3000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2"/>
      <c r="F112" s="32"/>
      <c r="G112" s="93"/>
      <c r="H112" s="92"/>
      <c r="I112" s="62">
        <f>сен.19!I112+окт.19!F112-окт.19!E112</f>
        <v>-3000</v>
      </c>
    </row>
    <row r="113" spans="1:9" ht="30">
      <c r="A113" s="59">
        <v>110</v>
      </c>
      <c r="B113" s="47">
        <v>154</v>
      </c>
      <c r="C113" s="47"/>
      <c r="D113" s="38" t="s">
        <v>120</v>
      </c>
      <c r="E113" s="92"/>
      <c r="F113" s="32"/>
      <c r="G113" s="93"/>
      <c r="H113" s="92"/>
      <c r="I113" s="62">
        <f>сен.19!I113+окт.19!F113-окт.19!E113</f>
        <v>-3000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2"/>
      <c r="F114" s="32"/>
      <c r="G114" s="93"/>
      <c r="H114" s="92"/>
      <c r="I114" s="62">
        <f>сен.19!I114+окт.19!F114-окт.19!E114</f>
        <v>-3000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92"/>
      <c r="F115" s="32"/>
      <c r="G115" s="93"/>
      <c r="H115" s="92"/>
      <c r="I115" s="62">
        <f>сен.19!I115+окт.19!F115-окт.19!E115</f>
        <v>-3000</v>
      </c>
    </row>
    <row r="116" spans="1:9" ht="30">
      <c r="A116" s="59">
        <v>113</v>
      </c>
      <c r="B116" s="47">
        <v>158</v>
      </c>
      <c r="C116" s="47"/>
      <c r="D116" s="38" t="s">
        <v>123</v>
      </c>
      <c r="E116" s="92"/>
      <c r="F116" s="32"/>
      <c r="G116" s="93"/>
      <c r="H116" s="33"/>
      <c r="I116" s="62">
        <f>сен.19!I116+окт.19!F116-окт.19!E116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92"/>
      <c r="F117" s="32"/>
      <c r="G117" s="93"/>
      <c r="H117" s="92"/>
      <c r="I117" s="62">
        <f>сен.19!I117+окт.19!F117-окт.19!E117</f>
        <v>-3000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92"/>
      <c r="F118" s="32"/>
      <c r="G118" s="93"/>
      <c r="H118" s="33"/>
      <c r="I118" s="62">
        <f>сен.19!I118+окт.19!F118-окт.19!E118</f>
        <v>-3000</v>
      </c>
    </row>
    <row r="119" spans="1:9" ht="30">
      <c r="A119" s="59">
        <v>116</v>
      </c>
      <c r="B119" s="47">
        <v>166</v>
      </c>
      <c r="C119" s="47"/>
      <c r="D119" s="38" t="s">
        <v>126</v>
      </c>
      <c r="E119" s="92"/>
      <c r="F119" s="32"/>
      <c r="G119" s="93"/>
      <c r="H119" s="92"/>
      <c r="I119" s="62">
        <f>сен.19!I119+окт.19!F119-окт.19!E119</f>
        <v>-3000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2"/>
      <c r="F120" s="32"/>
      <c r="G120" s="93"/>
      <c r="H120" s="92"/>
      <c r="I120" s="62">
        <f>сен.19!I120+окт.19!F120-окт.19!E120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2"/>
      <c r="F121" s="32"/>
      <c r="G121" s="93"/>
      <c r="H121" s="92"/>
      <c r="I121" s="62">
        <f>сен.19!I121+окт.19!F121-окт.19!E121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2"/>
      <c r="F122" s="32"/>
      <c r="G122" s="93"/>
      <c r="H122" s="92"/>
      <c r="I122" s="62">
        <f>сен.19!I122+окт.19!F122-окт.19!E122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92"/>
      <c r="F123" s="32"/>
      <c r="G123" s="93"/>
      <c r="H123" s="92"/>
      <c r="I123" s="62">
        <f>сен.19!I123+окт.19!F123-окт.19!E123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2"/>
      <c r="F124" s="32"/>
      <c r="G124" s="93"/>
      <c r="H124" s="33"/>
      <c r="I124" s="62">
        <f>сен.19!I124+окт.19!F124-окт.19!E124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2"/>
      <c r="F125" s="32"/>
      <c r="G125" s="93"/>
      <c r="H125" s="92"/>
      <c r="I125" s="62">
        <f>сен.19!I125+окт.19!F125-окт.19!E125</f>
        <v>-3000</v>
      </c>
    </row>
    <row r="126" spans="1:9" ht="30">
      <c r="A126" s="59">
        <v>122</v>
      </c>
      <c r="B126" s="47" t="s">
        <v>177</v>
      </c>
      <c r="C126" s="47"/>
      <c r="D126" s="38" t="s">
        <v>178</v>
      </c>
      <c r="E126" s="106">
        <v>3000</v>
      </c>
      <c r="F126" s="32">
        <v>3000</v>
      </c>
      <c r="G126" s="107" t="s">
        <v>179</v>
      </c>
      <c r="H126" s="33">
        <v>43742</v>
      </c>
      <c r="I126" s="62">
        <f>сен.19!I126+окт.19!F126-окт.19!E126</f>
        <v>0</v>
      </c>
    </row>
  </sheetData>
  <autoFilter ref="A3:I125"/>
  <mergeCells count="1">
    <mergeCell ref="C1:I2"/>
  </mergeCells>
  <conditionalFormatting sqref="I1:I125">
    <cfRule type="cellIs" dxfId="16" priority="2" operator="lessThan">
      <formula>0</formula>
    </cfRule>
  </conditionalFormatting>
  <conditionalFormatting sqref="I126">
    <cfRule type="cellIs" dxfId="15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125"/>
  <sheetViews>
    <sheetView topLeftCell="A58" workbookViewId="0">
      <selection activeCell="E4" sqref="E4:H125"/>
    </sheetView>
  </sheetViews>
  <sheetFormatPr defaultColWidth="9.140625" defaultRowHeight="15"/>
  <cols>
    <col min="1" max="1" width="5.85546875" style="7" customWidth="1"/>
    <col min="2" max="2" width="6.7109375" style="7" customWidth="1"/>
    <col min="3" max="3" width="11.7109375" style="7" customWidth="1"/>
    <col min="4" max="4" width="18.28515625" style="7" customWidth="1"/>
    <col min="5" max="5" width="14.42578125" style="7" customWidth="1"/>
    <col min="6" max="6" width="11.7109375" style="7" customWidth="1"/>
    <col min="7" max="7" width="13.140625" style="7" customWidth="1"/>
    <col min="8" max="8" width="16" style="7" customWidth="1"/>
    <col min="9" max="9" width="14" style="7" customWidth="1"/>
    <col min="10" max="16384" width="9.140625" style="7"/>
  </cols>
  <sheetData>
    <row r="1" spans="1:9">
      <c r="A1" s="56" t="s">
        <v>0</v>
      </c>
      <c r="B1" s="92" t="s">
        <v>1</v>
      </c>
      <c r="C1" s="132">
        <v>43770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46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2"/>
      <c r="F4" s="32"/>
      <c r="G4" s="93"/>
      <c r="H4" s="33"/>
      <c r="I4" s="62">
        <f>окт.19!I4+ноя.19!F4-ноя.19!E4</f>
        <v>-3000</v>
      </c>
    </row>
    <row r="5" spans="1:9">
      <c r="A5" s="59">
        <v>2</v>
      </c>
      <c r="B5" s="5">
        <v>5</v>
      </c>
      <c r="C5" s="26"/>
      <c r="D5" s="26" t="s">
        <v>16</v>
      </c>
      <c r="E5" s="92"/>
      <c r="F5" s="32"/>
      <c r="G5" s="93"/>
      <c r="H5" s="92"/>
      <c r="I5" s="64">
        <f>окт.19!I5+ноя.19!F5-ноя.19!E5</f>
        <v>-3000</v>
      </c>
    </row>
    <row r="6" spans="1:9">
      <c r="A6" s="59">
        <v>3</v>
      </c>
      <c r="B6" s="5">
        <v>6</v>
      </c>
      <c r="C6" s="35"/>
      <c r="D6" s="35" t="s">
        <v>17</v>
      </c>
      <c r="E6" s="92"/>
      <c r="F6" s="32"/>
      <c r="G6" s="93"/>
      <c r="H6" s="33"/>
      <c r="I6" s="62">
        <f>окт.19!I6+ноя.19!F6-ноя.19!E6</f>
        <v>-3000</v>
      </c>
    </row>
    <row r="7" spans="1:9">
      <c r="A7" s="59">
        <v>4</v>
      </c>
      <c r="B7" s="5">
        <v>7</v>
      </c>
      <c r="C7" s="35"/>
      <c r="D7" s="35" t="s">
        <v>18</v>
      </c>
      <c r="E7" s="92"/>
      <c r="F7" s="32"/>
      <c r="G7" s="93"/>
      <c r="H7" s="33"/>
      <c r="I7" s="62">
        <f>окт.19!I7+ноя.19!F7-ноя.19!E7</f>
        <v>-3000</v>
      </c>
    </row>
    <row r="8" spans="1:9">
      <c r="A8" s="59">
        <v>5</v>
      </c>
      <c r="B8" s="5">
        <v>8</v>
      </c>
      <c r="C8" s="36"/>
      <c r="D8" s="36" t="s">
        <v>19</v>
      </c>
      <c r="E8" s="92"/>
      <c r="F8" s="32"/>
      <c r="G8" s="93"/>
      <c r="H8" s="33"/>
      <c r="I8" s="62">
        <f>окт.19!I8+ноя.19!F8-ноя.19!E8</f>
        <v>-3000</v>
      </c>
    </row>
    <row r="9" spans="1:9">
      <c r="A9" s="59">
        <v>6</v>
      </c>
      <c r="B9" s="5">
        <v>9</v>
      </c>
      <c r="C9" s="36"/>
      <c r="D9" s="36" t="s">
        <v>20</v>
      </c>
      <c r="E9" s="92"/>
      <c r="F9" s="32"/>
      <c r="G9" s="93"/>
      <c r="H9" s="92"/>
      <c r="I9" s="62">
        <f>окт.19!I9+ноя.19!F9-ноя.19!E9</f>
        <v>-3000</v>
      </c>
    </row>
    <row r="10" spans="1:9">
      <c r="A10" s="59">
        <v>7</v>
      </c>
      <c r="B10" s="5">
        <v>10</v>
      </c>
      <c r="C10" s="35"/>
      <c r="D10" s="35" t="s">
        <v>21</v>
      </c>
      <c r="E10" s="92"/>
      <c r="F10" s="32"/>
      <c r="G10" s="93"/>
      <c r="H10" s="33"/>
      <c r="I10" s="62">
        <f>окт.19!I10+ноя.19!F10-ноя.19!E10</f>
        <v>-3000</v>
      </c>
    </row>
    <row r="11" spans="1:9">
      <c r="A11" s="59">
        <v>8</v>
      </c>
      <c r="B11" s="5">
        <v>13</v>
      </c>
      <c r="C11" s="35"/>
      <c r="D11" s="35" t="s">
        <v>22</v>
      </c>
      <c r="E11" s="92"/>
      <c r="F11" s="32"/>
      <c r="G11" s="93"/>
      <c r="H11" s="33"/>
      <c r="I11" s="62">
        <f>окт.19!I11+ноя.19!F11-ноя.19!E11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2"/>
      <c r="F12" s="32"/>
      <c r="G12" s="93"/>
      <c r="H12" s="92"/>
      <c r="I12" s="62">
        <f>окт.19!I12+ноя.19!F12-ноя.19!E12</f>
        <v>-3000</v>
      </c>
    </row>
    <row r="13" spans="1:9">
      <c r="A13" s="59">
        <v>10</v>
      </c>
      <c r="B13" s="5">
        <v>17</v>
      </c>
      <c r="C13" s="35"/>
      <c r="D13" s="35" t="s">
        <v>24</v>
      </c>
      <c r="E13" s="92"/>
      <c r="F13" s="32"/>
      <c r="G13" s="93"/>
      <c r="H13" s="92"/>
      <c r="I13" s="62">
        <f>окт.19!I13+ноя.19!F13-ноя.19!E13</f>
        <v>-3000</v>
      </c>
    </row>
    <row r="14" spans="1:9">
      <c r="A14" s="59">
        <v>11</v>
      </c>
      <c r="B14" s="5">
        <v>20</v>
      </c>
      <c r="C14" s="35"/>
      <c r="D14" s="35" t="s">
        <v>25</v>
      </c>
      <c r="E14" s="92"/>
      <c r="F14" s="32"/>
      <c r="G14" s="93"/>
      <c r="H14" s="92"/>
      <c r="I14" s="62">
        <f>окт.19!I14+ноя.19!F14-ноя.19!E14</f>
        <v>-3000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2"/>
      <c r="F15" s="32"/>
      <c r="G15" s="93"/>
      <c r="H15" s="92"/>
      <c r="I15" s="62">
        <f>окт.19!I15+ноя.19!F15-ноя.19!E15</f>
        <v>-3000</v>
      </c>
    </row>
    <row r="16" spans="1:9" ht="30">
      <c r="A16" s="59">
        <v>13</v>
      </c>
      <c r="B16" s="5">
        <v>23</v>
      </c>
      <c r="C16" s="35"/>
      <c r="D16" s="35" t="s">
        <v>27</v>
      </c>
      <c r="E16" s="92"/>
      <c r="F16" s="32"/>
      <c r="G16" s="93"/>
      <c r="H16" s="92"/>
      <c r="I16" s="62">
        <f>окт.19!I16+ноя.19!F16-ноя.19!E16</f>
        <v>-3000</v>
      </c>
    </row>
    <row r="17" spans="1:9">
      <c r="A17" s="59">
        <v>14</v>
      </c>
      <c r="B17" s="5">
        <v>24</v>
      </c>
      <c r="C17" s="35"/>
      <c r="D17" s="35" t="s">
        <v>28</v>
      </c>
      <c r="E17" s="92"/>
      <c r="F17" s="32"/>
      <c r="G17" s="93"/>
      <c r="H17" s="33"/>
      <c r="I17" s="62">
        <f>окт.19!I17+ноя.19!F17-ноя.19!E17</f>
        <v>-3000</v>
      </c>
    </row>
    <row r="18" spans="1:9">
      <c r="A18" s="59">
        <v>15</v>
      </c>
      <c r="B18" s="5">
        <v>28</v>
      </c>
      <c r="C18" s="35"/>
      <c r="D18" s="35" t="s">
        <v>29</v>
      </c>
      <c r="E18" s="92"/>
      <c r="F18" s="32"/>
      <c r="G18" s="93"/>
      <c r="H18" s="92"/>
      <c r="I18" s="62">
        <f>окт.19!I18+ноя.19!F18-ноя.19!E18</f>
        <v>-3000</v>
      </c>
    </row>
    <row r="19" spans="1:9">
      <c r="A19" s="59">
        <v>16</v>
      </c>
      <c r="B19" s="5">
        <v>29</v>
      </c>
      <c r="C19" s="35"/>
      <c r="D19" s="35" t="s">
        <v>30</v>
      </c>
      <c r="E19" s="92"/>
      <c r="F19" s="32"/>
      <c r="G19" s="93"/>
      <c r="H19" s="33"/>
      <c r="I19" s="62">
        <f>окт.19!I19+ноя.19!F19-ноя.19!E19</f>
        <v>3000</v>
      </c>
    </row>
    <row r="20" spans="1:9">
      <c r="A20" s="59">
        <v>17</v>
      </c>
      <c r="B20" s="5">
        <v>31</v>
      </c>
      <c r="C20" s="35"/>
      <c r="D20" s="35" t="s">
        <v>31</v>
      </c>
      <c r="E20" s="92"/>
      <c r="F20" s="60"/>
      <c r="G20" s="93"/>
      <c r="H20" s="33"/>
      <c r="I20" s="62">
        <f>окт.19!I20+ноя.19!F20-ноя.19!E20</f>
        <v>-3000</v>
      </c>
    </row>
    <row r="21" spans="1:9">
      <c r="A21" s="59">
        <v>18</v>
      </c>
      <c r="B21" s="5">
        <v>32</v>
      </c>
      <c r="C21" s="35"/>
      <c r="D21" s="35" t="s">
        <v>32</v>
      </c>
      <c r="E21" s="92"/>
      <c r="F21" s="32"/>
      <c r="G21" s="93"/>
      <c r="H21" s="33"/>
      <c r="I21" s="62">
        <f>окт.19!I21+ноя.19!F21-ноя.19!E21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2"/>
      <c r="F22" s="32"/>
      <c r="G22" s="93"/>
      <c r="H22" s="92"/>
      <c r="I22" s="62">
        <f>окт.19!I22+ноя.19!F22-ноя.19!E22</f>
        <v>-3000</v>
      </c>
    </row>
    <row r="23" spans="1:9">
      <c r="A23" s="59">
        <v>20</v>
      </c>
      <c r="B23" s="5">
        <v>34</v>
      </c>
      <c r="C23" s="35"/>
      <c r="D23" s="35" t="s">
        <v>34</v>
      </c>
      <c r="E23" s="92"/>
      <c r="F23" s="32"/>
      <c r="G23" s="93"/>
      <c r="H23" s="92"/>
      <c r="I23" s="62">
        <f>окт.19!I23+ноя.19!F23-ноя.19!E23</f>
        <v>-3000</v>
      </c>
    </row>
    <row r="24" spans="1:9">
      <c r="A24" s="59">
        <v>21</v>
      </c>
      <c r="B24" s="5">
        <v>38</v>
      </c>
      <c r="C24" s="35"/>
      <c r="D24" s="35" t="s">
        <v>35</v>
      </c>
      <c r="E24" s="92"/>
      <c r="F24" s="32"/>
      <c r="G24" s="93"/>
      <c r="H24" s="33"/>
      <c r="I24" s="62">
        <f>окт.19!I24+ноя.19!F24-ноя.19!E24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2"/>
      <c r="F25" s="32"/>
      <c r="G25" s="93"/>
      <c r="H25" s="92"/>
      <c r="I25" s="62">
        <f>окт.19!I25+ноя.19!F25-ноя.19!E25</f>
        <v>-3000</v>
      </c>
    </row>
    <row r="26" spans="1:9">
      <c r="A26" s="59">
        <v>23</v>
      </c>
      <c r="B26" s="5">
        <v>42</v>
      </c>
      <c r="C26" s="35"/>
      <c r="D26" s="35" t="s">
        <v>37</v>
      </c>
      <c r="E26" s="92"/>
      <c r="F26" s="32"/>
      <c r="G26" s="93"/>
      <c r="H26" s="92"/>
      <c r="I26" s="62">
        <f>окт.19!I26+ноя.19!F26-ноя.19!E26</f>
        <v>-3000</v>
      </c>
    </row>
    <row r="27" spans="1:9">
      <c r="A27" s="59">
        <v>24</v>
      </c>
      <c r="B27" s="5">
        <v>43</v>
      </c>
      <c r="C27" s="35"/>
      <c r="D27" s="35" t="s">
        <v>38</v>
      </c>
      <c r="E27" s="92"/>
      <c r="F27" s="32"/>
      <c r="G27" s="93"/>
      <c r="H27" s="92"/>
      <c r="I27" s="62">
        <f>окт.19!I27+ноя.19!F27-ноя.19!E27</f>
        <v>-3000</v>
      </c>
    </row>
    <row r="28" spans="1:9">
      <c r="A28" s="59">
        <v>25</v>
      </c>
      <c r="B28" s="5">
        <v>46</v>
      </c>
      <c r="C28" s="35"/>
      <c r="D28" s="35" t="s">
        <v>39</v>
      </c>
      <c r="E28" s="92"/>
      <c r="F28" s="32"/>
      <c r="G28" s="93"/>
      <c r="H28" s="92"/>
      <c r="I28" s="62">
        <f>окт.19!I28+ноя.19!F28-ноя.19!E28</f>
        <v>-3000</v>
      </c>
    </row>
    <row r="29" spans="1:9">
      <c r="A29" s="59">
        <v>26</v>
      </c>
      <c r="B29" s="5">
        <v>47</v>
      </c>
      <c r="C29" s="35"/>
      <c r="D29" s="35" t="s">
        <v>40</v>
      </c>
      <c r="E29" s="92"/>
      <c r="F29" s="32"/>
      <c r="G29" s="93"/>
      <c r="H29" s="92"/>
      <c r="I29" s="62">
        <f>окт.19!I29+ноя.19!F29-ноя.19!E29</f>
        <v>-3000</v>
      </c>
    </row>
    <row r="30" spans="1:9">
      <c r="A30" s="59">
        <v>27</v>
      </c>
      <c r="B30" s="5">
        <v>48</v>
      </c>
      <c r="C30" s="35"/>
      <c r="D30" s="35" t="s">
        <v>41</v>
      </c>
      <c r="E30" s="92"/>
      <c r="F30" s="32"/>
      <c r="G30" s="93"/>
      <c r="H30" s="92"/>
      <c r="I30" s="62">
        <f>окт.19!I30+ноя.19!F30-ноя.19!E30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2"/>
      <c r="F31" s="32"/>
      <c r="G31" s="93"/>
      <c r="H31" s="92"/>
      <c r="I31" s="62">
        <f>окт.19!I31+ноя.19!F31-ноя.19!E31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92"/>
      <c r="F32" s="32"/>
      <c r="G32" s="93"/>
      <c r="H32" s="92"/>
      <c r="I32" s="62">
        <f>окт.19!I32+ноя.19!F32-ноя.19!E32</f>
        <v>-3000</v>
      </c>
    </row>
    <row r="33" spans="1:9">
      <c r="A33" s="59">
        <v>30</v>
      </c>
      <c r="B33" s="5">
        <v>51</v>
      </c>
      <c r="C33" s="35"/>
      <c r="D33" s="35" t="s">
        <v>44</v>
      </c>
      <c r="E33" s="92"/>
      <c r="F33" s="32"/>
      <c r="G33" s="93"/>
      <c r="H33" s="92"/>
      <c r="I33" s="62">
        <f>окт.19!I33+ноя.19!F33-ноя.19!E33</f>
        <v>-3000</v>
      </c>
    </row>
    <row r="34" spans="1:9">
      <c r="A34" s="59">
        <v>31</v>
      </c>
      <c r="B34" s="5">
        <v>53</v>
      </c>
      <c r="C34" s="35"/>
      <c r="D34" s="35" t="s">
        <v>45</v>
      </c>
      <c r="E34" s="92"/>
      <c r="F34" s="32"/>
      <c r="G34" s="93"/>
      <c r="H34" s="92"/>
      <c r="I34" s="62">
        <f>окт.19!I34+ноя.19!F34-ноя.19!E34</f>
        <v>-3000</v>
      </c>
    </row>
    <row r="35" spans="1:9">
      <c r="A35" s="59">
        <v>32</v>
      </c>
      <c r="B35" s="5">
        <v>54</v>
      </c>
      <c r="C35" s="35"/>
      <c r="D35" s="35" t="s">
        <v>46</v>
      </c>
      <c r="E35" s="92"/>
      <c r="F35" s="32"/>
      <c r="G35" s="93"/>
      <c r="H35" s="33"/>
      <c r="I35" s="62">
        <f>окт.19!I35+ноя.19!F35-ноя.19!E35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2"/>
      <c r="F36" s="60"/>
      <c r="G36" s="63"/>
      <c r="H36" s="33"/>
      <c r="I36" s="62">
        <f>окт.19!I36+ноя.19!F36-ноя.19!E36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2"/>
      <c r="F37" s="32"/>
      <c r="G37" s="93"/>
      <c r="H37" s="92"/>
      <c r="I37" s="62">
        <f>окт.19!I37+ноя.19!F37-ноя.19!E37</f>
        <v>-3000</v>
      </c>
    </row>
    <row r="38" spans="1:9">
      <c r="A38" s="59">
        <v>35</v>
      </c>
      <c r="B38" s="5">
        <v>58</v>
      </c>
      <c r="C38" s="35"/>
      <c r="D38" s="35" t="s">
        <v>49</v>
      </c>
      <c r="E38" s="92"/>
      <c r="F38" s="32"/>
      <c r="G38" s="93"/>
      <c r="H38" s="92"/>
      <c r="I38" s="62">
        <f>окт.19!I38+ноя.19!F38-ноя.19!E38</f>
        <v>-3000</v>
      </c>
    </row>
    <row r="39" spans="1:9">
      <c r="A39" s="59">
        <v>36</v>
      </c>
      <c r="B39" s="5">
        <v>59</v>
      </c>
      <c r="C39" s="35"/>
      <c r="D39" s="35" t="s">
        <v>50</v>
      </c>
      <c r="E39" s="92"/>
      <c r="F39" s="32"/>
      <c r="G39" s="93"/>
      <c r="H39" s="33"/>
      <c r="I39" s="62">
        <f>окт.19!I39+ноя.19!F39-ноя.19!E39</f>
        <v>-3000</v>
      </c>
    </row>
    <row r="40" spans="1:9">
      <c r="A40" s="59">
        <v>37</v>
      </c>
      <c r="B40" s="5">
        <v>60</v>
      </c>
      <c r="C40" s="35"/>
      <c r="D40" s="35" t="s">
        <v>51</v>
      </c>
      <c r="E40" s="92"/>
      <c r="F40" s="32"/>
      <c r="G40" s="93"/>
      <c r="H40" s="92"/>
      <c r="I40" s="62">
        <f>окт.19!I40+ноя.19!F40-ноя.19!E40</f>
        <v>-3000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2"/>
      <c r="F41" s="32"/>
      <c r="G41" s="93"/>
      <c r="H41" s="92"/>
      <c r="I41" s="62">
        <f>окт.19!I41+ноя.19!F41-ноя.19!E41</f>
        <v>-3000</v>
      </c>
    </row>
    <row r="42" spans="1:9">
      <c r="A42" s="59">
        <v>39</v>
      </c>
      <c r="B42" s="5">
        <v>63</v>
      </c>
      <c r="C42" s="36"/>
      <c r="D42" s="36" t="s">
        <v>53</v>
      </c>
      <c r="E42" s="92"/>
      <c r="F42" s="32"/>
      <c r="G42" s="93"/>
      <c r="H42" s="33"/>
      <c r="I42" s="62">
        <f>окт.19!I42+ноя.19!F42-ноя.19!E42</f>
        <v>-3000</v>
      </c>
    </row>
    <row r="43" spans="1:9">
      <c r="A43" s="59">
        <v>40</v>
      </c>
      <c r="B43" s="5">
        <v>65</v>
      </c>
      <c r="C43" s="35"/>
      <c r="D43" s="35" t="s">
        <v>54</v>
      </c>
      <c r="E43" s="92"/>
      <c r="F43" s="32"/>
      <c r="G43" s="93"/>
      <c r="H43" s="33"/>
      <c r="I43" s="62">
        <f>окт.19!I43+ноя.19!F43-ноя.19!E43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2"/>
      <c r="F44" s="32"/>
      <c r="G44" s="93"/>
      <c r="H44" s="92"/>
      <c r="I44" s="62">
        <f>окт.19!I44+ноя.19!F44-ноя.19!E44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2"/>
      <c r="F45" s="60"/>
      <c r="G45" s="93"/>
      <c r="H45" s="33"/>
      <c r="I45" s="62">
        <f>окт.19!I45+ноя.19!F45-ноя.19!E45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2"/>
      <c r="F46" s="32"/>
      <c r="G46" s="93"/>
      <c r="H46" s="92"/>
      <c r="I46" s="62">
        <f>окт.19!I46+ноя.19!F46-ноя.19!E46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2"/>
      <c r="F47" s="32"/>
      <c r="G47" s="93"/>
      <c r="H47" s="92"/>
      <c r="I47" s="62">
        <f>окт.19!I47+ноя.19!F47-ноя.19!E47</f>
        <v>-3000</v>
      </c>
    </row>
    <row r="48" spans="1:9">
      <c r="A48" s="59">
        <v>45</v>
      </c>
      <c r="B48" s="47">
        <v>71</v>
      </c>
      <c r="C48" s="47"/>
      <c r="D48" s="38" t="s">
        <v>59</v>
      </c>
      <c r="E48" s="92"/>
      <c r="F48" s="32"/>
      <c r="G48" s="93"/>
      <c r="H48" s="92"/>
      <c r="I48" s="62">
        <f>окт.19!I48+ноя.19!F48-ноя.19!E48</f>
        <v>-3000</v>
      </c>
    </row>
    <row r="49" spans="1:9">
      <c r="A49" s="59">
        <v>46</v>
      </c>
      <c r="B49" s="47">
        <v>72</v>
      </c>
      <c r="C49" s="47"/>
      <c r="D49" s="38" t="s">
        <v>60</v>
      </c>
      <c r="E49" s="92"/>
      <c r="F49" s="32"/>
      <c r="G49" s="93"/>
      <c r="H49" s="33"/>
      <c r="I49" s="62">
        <f>окт.19!I49+ноя.19!F49-ноя.19!E49</f>
        <v>-3000</v>
      </c>
    </row>
    <row r="50" spans="1:9">
      <c r="A50" s="59">
        <v>47</v>
      </c>
      <c r="B50" s="47">
        <v>74</v>
      </c>
      <c r="C50" s="47"/>
      <c r="D50" s="38" t="s">
        <v>61</v>
      </c>
      <c r="E50" s="92"/>
      <c r="F50" s="32"/>
      <c r="G50" s="93"/>
      <c r="H50" s="92"/>
      <c r="I50" s="62">
        <f>окт.19!I50+ноя.19!F50-ноя.19!E50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2"/>
      <c r="F51" s="32"/>
      <c r="G51" s="93"/>
      <c r="H51" s="92"/>
      <c r="I51" s="62">
        <f>окт.19!I51+ноя.19!F51-ноя.19!E51</f>
        <v>-3000</v>
      </c>
    </row>
    <row r="52" spans="1:9">
      <c r="A52" s="59">
        <v>49</v>
      </c>
      <c r="B52" s="47">
        <v>77</v>
      </c>
      <c r="C52" s="47"/>
      <c r="D52" s="38" t="s">
        <v>63</v>
      </c>
      <c r="E52" s="92"/>
      <c r="F52" s="32"/>
      <c r="G52" s="93"/>
      <c r="H52" s="92"/>
      <c r="I52" s="62">
        <f>окт.19!I52+ноя.19!F52-ноя.19!E52</f>
        <v>-3000</v>
      </c>
    </row>
    <row r="53" spans="1:9">
      <c r="A53" s="59">
        <v>50</v>
      </c>
      <c r="B53" s="47">
        <v>78</v>
      </c>
      <c r="C53" s="47"/>
      <c r="D53" s="38" t="s">
        <v>64</v>
      </c>
      <c r="E53" s="92"/>
      <c r="F53" s="32"/>
      <c r="G53" s="93"/>
      <c r="H53" s="33"/>
      <c r="I53" s="62">
        <f>окт.19!I53+ноя.19!F53-ноя.19!E53</f>
        <v>-3000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92"/>
      <c r="F54" s="32"/>
      <c r="G54" s="93"/>
      <c r="H54" s="92"/>
      <c r="I54" s="62">
        <f>окт.19!I54+ноя.19!F54-ноя.19!E54</f>
        <v>-3000</v>
      </c>
    </row>
    <row r="55" spans="1:9">
      <c r="A55" s="59">
        <v>52</v>
      </c>
      <c r="B55" s="47">
        <v>79</v>
      </c>
      <c r="C55" s="47"/>
      <c r="D55" s="38" t="s">
        <v>66</v>
      </c>
      <c r="E55" s="92"/>
      <c r="F55" s="32"/>
      <c r="G55" s="93"/>
      <c r="H55" s="92"/>
      <c r="I55" s="62">
        <f>окт.19!I55+ноя.19!F55-ноя.19!E55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2"/>
      <c r="F56" s="32"/>
      <c r="G56" s="93"/>
      <c r="H56" s="92"/>
      <c r="I56" s="62">
        <f>окт.19!I56+ноя.19!F56-ноя.19!E56</f>
        <v>-3000</v>
      </c>
    </row>
    <row r="57" spans="1:9">
      <c r="A57" s="59">
        <v>54</v>
      </c>
      <c r="B57" s="47">
        <v>82</v>
      </c>
      <c r="C57" s="47"/>
      <c r="D57" s="38" t="s">
        <v>68</v>
      </c>
      <c r="E57" s="92"/>
      <c r="F57" s="32"/>
      <c r="G57" s="93"/>
      <c r="H57" s="33"/>
      <c r="I57" s="62">
        <f>окт.19!I57+ноя.19!F57-ноя.19!E57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2"/>
      <c r="F58" s="32"/>
      <c r="G58" s="93"/>
      <c r="H58" s="92"/>
      <c r="I58" s="62">
        <f>окт.19!I58+ноя.19!F58-ноя.19!E58</f>
        <v>-3000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2"/>
      <c r="F59" s="32"/>
      <c r="G59" s="93"/>
      <c r="H59" s="92"/>
      <c r="I59" s="62">
        <f>окт.19!I59+ноя.19!F59-ноя.19!E59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2"/>
      <c r="F60" s="32"/>
      <c r="G60" s="93"/>
      <c r="H60" s="92"/>
      <c r="I60" s="62">
        <f>окт.19!I60+ноя.19!F60-ноя.19!E60</f>
        <v>-3000</v>
      </c>
    </row>
    <row r="61" spans="1:9">
      <c r="A61" s="59">
        <v>58</v>
      </c>
      <c r="B61" s="47">
        <v>87</v>
      </c>
      <c r="C61" s="47"/>
      <c r="D61" s="38" t="s">
        <v>72</v>
      </c>
      <c r="E61" s="92"/>
      <c r="F61" s="32"/>
      <c r="G61" s="93"/>
      <c r="H61" s="92"/>
      <c r="I61" s="62">
        <f>окт.19!I61+ноя.19!F61-ноя.19!E61</f>
        <v>0</v>
      </c>
    </row>
    <row r="62" spans="1:9" ht="16.5" customHeight="1">
      <c r="A62" s="59">
        <v>59</v>
      </c>
      <c r="B62" s="47">
        <v>90</v>
      </c>
      <c r="C62" s="47"/>
      <c r="D62" s="38" t="s">
        <v>73</v>
      </c>
      <c r="E62" s="92"/>
      <c r="F62" s="32"/>
      <c r="G62" s="93"/>
      <c r="H62" s="92"/>
      <c r="I62" s="62">
        <f>окт.19!I62+ноя.19!F62-ноя.19!E62</f>
        <v>-3000</v>
      </c>
    </row>
    <row r="63" spans="1:9">
      <c r="A63" s="59">
        <v>60</v>
      </c>
      <c r="B63" s="47">
        <v>91</v>
      </c>
      <c r="C63" s="47"/>
      <c r="D63" s="38" t="s">
        <v>74</v>
      </c>
      <c r="E63" s="92"/>
      <c r="F63" s="32"/>
      <c r="G63" s="93"/>
      <c r="H63" s="33"/>
      <c r="I63" s="62">
        <f>окт.19!I63+ноя.19!F63-ноя.19!E63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2"/>
      <c r="F64" s="32"/>
      <c r="G64" s="93"/>
      <c r="H64" s="33"/>
      <c r="I64" s="62">
        <f>окт.19!I64+ноя.19!F64-ноя.19!E64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2"/>
      <c r="F65" s="32"/>
      <c r="G65" s="93"/>
      <c r="H65" s="33"/>
      <c r="I65" s="62">
        <f>окт.19!I65+ноя.19!F65-ноя.19!E65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2"/>
      <c r="F66" s="32"/>
      <c r="G66" s="93"/>
      <c r="H66" s="33"/>
      <c r="I66" s="62">
        <f>окт.19!I66+ноя.19!F66-ноя.19!E66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2"/>
      <c r="F67" s="32"/>
      <c r="G67" s="93"/>
      <c r="H67" s="92"/>
      <c r="I67" s="62">
        <f>окт.19!I67+ноя.19!F67-ноя.19!E67</f>
        <v>-3000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2"/>
      <c r="F68" s="32"/>
      <c r="G68" s="93"/>
      <c r="H68" s="92"/>
      <c r="I68" s="62">
        <f>окт.19!I68+ноя.19!F68-ноя.19!E68</f>
        <v>-3000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92"/>
      <c r="F69" s="32"/>
      <c r="G69" s="93"/>
      <c r="H69" s="33"/>
      <c r="I69" s="62">
        <f>окт.19!I69+ноя.19!F69-ноя.19!E69</f>
        <v>-3000</v>
      </c>
    </row>
    <row r="70" spans="1:9">
      <c r="A70" s="59">
        <v>67</v>
      </c>
      <c r="B70" s="47">
        <v>99</v>
      </c>
      <c r="C70" s="47"/>
      <c r="D70" s="38" t="s">
        <v>79</v>
      </c>
      <c r="E70" s="92"/>
      <c r="F70" s="32"/>
      <c r="G70" s="93"/>
      <c r="H70" s="92"/>
      <c r="I70" s="62">
        <f>окт.19!I70+ноя.19!F70-ноя.19!E70</f>
        <v>-3000</v>
      </c>
    </row>
    <row r="71" spans="1:9">
      <c r="A71" s="59">
        <v>68</v>
      </c>
      <c r="B71" s="47">
        <v>100</v>
      </c>
      <c r="C71" s="47"/>
      <c r="D71" s="38" t="s">
        <v>80</v>
      </c>
      <c r="E71" s="92"/>
      <c r="F71" s="32"/>
      <c r="G71" s="93"/>
      <c r="H71" s="92"/>
      <c r="I71" s="62">
        <f>окт.19!I71+ноя.19!F71-ноя.19!E71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62">
        <f>окт.19!I72+ноя.19!F72-ноя.19!E72</f>
        <v>-6000</v>
      </c>
    </row>
    <row r="73" spans="1:9">
      <c r="A73" s="59">
        <v>70</v>
      </c>
      <c r="B73" s="47">
        <v>102</v>
      </c>
      <c r="C73" s="47"/>
      <c r="D73" s="38" t="s">
        <v>82</v>
      </c>
      <c r="E73" s="92"/>
      <c r="F73" s="32"/>
      <c r="G73" s="93"/>
      <c r="H73" s="92"/>
      <c r="I73" s="62">
        <f>окт.19!I73+ноя.19!F73-ноя.19!E73</f>
        <v>-3000</v>
      </c>
    </row>
    <row r="74" spans="1:9">
      <c r="A74" s="59">
        <v>71</v>
      </c>
      <c r="B74" s="47">
        <v>103</v>
      </c>
      <c r="C74" s="47"/>
      <c r="D74" s="38" t="s">
        <v>83</v>
      </c>
      <c r="E74" s="92"/>
      <c r="F74" s="32">
        <v>3000</v>
      </c>
      <c r="G74" s="93" t="s">
        <v>186</v>
      </c>
      <c r="H74" s="92" t="s">
        <v>187</v>
      </c>
      <c r="I74" s="62">
        <f>окт.19!I74+ноя.19!F74-ноя.19!E74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2"/>
      <c r="F75" s="32"/>
      <c r="G75" s="93"/>
      <c r="H75" s="92"/>
      <c r="I75" s="62">
        <f>окт.19!I75+ноя.19!F75-ноя.19!E75</f>
        <v>-3000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2"/>
      <c r="F76" s="32"/>
      <c r="G76" s="93"/>
      <c r="H76" s="33"/>
      <c r="I76" s="62">
        <f>окт.19!I76+ноя.19!F76-ноя.19!E76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2"/>
      <c r="F77" s="32"/>
      <c r="G77" s="93"/>
      <c r="H77" s="33"/>
      <c r="I77" s="62">
        <f>окт.19!I77+ноя.19!F77-ноя.19!E77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2"/>
      <c r="F78" s="32"/>
      <c r="G78" s="93"/>
      <c r="H78" s="92"/>
      <c r="I78" s="62">
        <f>окт.19!I78+ноя.19!F78-ноя.19!E78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2"/>
      <c r="F79" s="32"/>
      <c r="G79" s="93"/>
      <c r="H79" s="92"/>
      <c r="I79" s="62">
        <f>окт.19!I79+ноя.19!F79-ноя.19!E79</f>
        <v>-3000</v>
      </c>
    </row>
    <row r="80" spans="1:9">
      <c r="A80" s="59">
        <v>77</v>
      </c>
      <c r="B80" s="47">
        <v>111</v>
      </c>
      <c r="C80" s="47"/>
      <c r="D80" s="38" t="s">
        <v>88</v>
      </c>
      <c r="E80" s="92"/>
      <c r="F80" s="32"/>
      <c r="G80" s="93"/>
      <c r="H80" s="33"/>
      <c r="I80" s="62">
        <f>окт.19!I80+ноя.19!F80-ноя.19!E80</f>
        <v>-3000</v>
      </c>
    </row>
    <row r="81" spans="1:9">
      <c r="A81" s="59">
        <v>78</v>
      </c>
      <c r="B81" s="47">
        <v>112</v>
      </c>
      <c r="C81" s="47"/>
      <c r="D81" s="38" t="s">
        <v>89</v>
      </c>
      <c r="E81" s="92"/>
      <c r="F81" s="32"/>
      <c r="G81" s="93"/>
      <c r="H81" s="33"/>
      <c r="I81" s="62">
        <f>окт.19!I81+ноя.19!F81-ноя.19!E81</f>
        <v>-3000</v>
      </c>
    </row>
    <row r="82" spans="1:9">
      <c r="A82" s="59">
        <v>79</v>
      </c>
      <c r="B82" s="47">
        <v>113</v>
      </c>
      <c r="C82" s="47"/>
      <c r="D82" s="38" t="s">
        <v>90</v>
      </c>
      <c r="E82" s="92"/>
      <c r="F82" s="32"/>
      <c r="G82" s="93"/>
      <c r="H82" s="33"/>
      <c r="I82" s="62">
        <f>окт.19!I82+ноя.19!F82-ноя.19!E82</f>
        <v>-3000</v>
      </c>
    </row>
    <row r="83" spans="1:9">
      <c r="A83" s="59">
        <v>80</v>
      </c>
      <c r="B83" s="47">
        <v>114</v>
      </c>
      <c r="C83" s="47"/>
      <c r="D83" s="38" t="s">
        <v>91</v>
      </c>
      <c r="E83" s="92"/>
      <c r="F83" s="32"/>
      <c r="G83" s="93"/>
      <c r="H83" s="92"/>
      <c r="I83" s="62">
        <f>окт.19!I83+ноя.19!F83-ноя.19!E83</f>
        <v>-3000</v>
      </c>
    </row>
    <row r="84" spans="1:9">
      <c r="A84" s="59">
        <v>81</v>
      </c>
      <c r="B84" s="47">
        <v>115</v>
      </c>
      <c r="C84" s="47"/>
      <c r="D84" s="38" t="s">
        <v>92</v>
      </c>
      <c r="E84" s="92"/>
      <c r="F84" s="32"/>
      <c r="G84" s="93"/>
      <c r="H84" s="92"/>
      <c r="I84" s="62">
        <f>окт.19!I84+ноя.19!F84-ноя.19!E84</f>
        <v>-3000</v>
      </c>
    </row>
    <row r="85" spans="1:9">
      <c r="A85" s="59">
        <v>82</v>
      </c>
      <c r="B85" s="47">
        <v>116</v>
      </c>
      <c r="C85" s="47"/>
      <c r="D85" s="38" t="s">
        <v>93</v>
      </c>
      <c r="E85" s="92"/>
      <c r="F85" s="32"/>
      <c r="G85" s="93"/>
      <c r="H85" s="92"/>
      <c r="I85" s="62">
        <f>окт.19!I85+ноя.19!F85-ноя.19!E85</f>
        <v>-3000</v>
      </c>
    </row>
    <row r="86" spans="1:9">
      <c r="A86" s="59">
        <v>83</v>
      </c>
      <c r="B86" s="47">
        <v>118</v>
      </c>
      <c r="C86" s="47"/>
      <c r="D86" s="38" t="s">
        <v>94</v>
      </c>
      <c r="E86" s="92"/>
      <c r="F86" s="32">
        <v>3000</v>
      </c>
      <c r="G86" s="93" t="s">
        <v>185</v>
      </c>
      <c r="H86" s="33">
        <v>43774</v>
      </c>
      <c r="I86" s="62">
        <f>окт.19!I86+ноя.19!F86-ноя.19!E86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2"/>
      <c r="F87" s="32"/>
      <c r="G87" s="93"/>
      <c r="H87" s="33"/>
      <c r="I87" s="62">
        <f>окт.19!I87+ноя.19!F87-ноя.19!E87</f>
        <v>-3000</v>
      </c>
    </row>
    <row r="88" spans="1:9">
      <c r="A88" s="59">
        <v>85</v>
      </c>
      <c r="B88" s="47">
        <v>120</v>
      </c>
      <c r="C88" s="47"/>
      <c r="D88" s="38" t="s">
        <v>96</v>
      </c>
      <c r="E88" s="92"/>
      <c r="F88" s="32"/>
      <c r="G88" s="93"/>
      <c r="H88" s="33"/>
      <c r="I88" s="62">
        <f>окт.19!I88+ноя.19!F88-ноя.19!E88</f>
        <v>-3000</v>
      </c>
    </row>
    <row r="89" spans="1:9">
      <c r="A89" s="59">
        <v>86</v>
      </c>
      <c r="B89" s="47">
        <v>122</v>
      </c>
      <c r="C89" s="47"/>
      <c r="D89" s="38" t="s">
        <v>97</v>
      </c>
      <c r="E89" s="92"/>
      <c r="F89" s="32"/>
      <c r="G89" s="93"/>
      <c r="H89" s="92"/>
      <c r="I89" s="62">
        <f>окт.19!I89+ноя.19!F89-ноя.19!E89</f>
        <v>-3000</v>
      </c>
    </row>
    <row r="90" spans="1:9">
      <c r="A90" s="59">
        <v>87</v>
      </c>
      <c r="B90" s="47">
        <v>123</v>
      </c>
      <c r="C90" s="47"/>
      <c r="D90" s="38" t="s">
        <v>98</v>
      </c>
      <c r="E90" s="92"/>
      <c r="F90" s="32"/>
      <c r="G90" s="93"/>
      <c r="H90" s="92"/>
      <c r="I90" s="62">
        <f>окт.19!I90+ноя.19!F90-ноя.19!E90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2"/>
      <c r="F91" s="32"/>
      <c r="G91" s="93"/>
      <c r="H91" s="33"/>
      <c r="I91" s="62">
        <f>окт.19!I91+ноя.19!F91-ноя.19!E91</f>
        <v>-3000</v>
      </c>
    </row>
    <row r="92" spans="1:9">
      <c r="A92" s="59">
        <v>89</v>
      </c>
      <c r="B92" s="47">
        <v>125</v>
      </c>
      <c r="C92" s="47"/>
      <c r="D92" s="38" t="s">
        <v>100</v>
      </c>
      <c r="E92" s="92"/>
      <c r="F92" s="32"/>
      <c r="G92" s="93"/>
      <c r="H92" s="33"/>
      <c r="I92" s="62">
        <f>окт.19!I92+ноя.19!F92-ноя.19!E92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2"/>
      <c r="F93" s="32"/>
      <c r="G93" s="93"/>
      <c r="H93" s="92"/>
      <c r="I93" s="62">
        <f>окт.19!I93+ноя.19!F93-ноя.19!E93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2"/>
      <c r="F94" s="32"/>
      <c r="G94" s="93"/>
      <c r="H94" s="92"/>
      <c r="I94" s="62">
        <f>окт.19!I94+ноя.19!F94-ноя.19!E94</f>
        <v>-3000</v>
      </c>
    </row>
    <row r="95" spans="1:9">
      <c r="A95" s="59">
        <v>92</v>
      </c>
      <c r="B95" s="47">
        <v>132</v>
      </c>
      <c r="C95" s="47"/>
      <c r="D95" s="38" t="s">
        <v>102</v>
      </c>
      <c r="E95" s="92"/>
      <c r="F95" s="32"/>
      <c r="G95" s="93"/>
      <c r="H95" s="33"/>
      <c r="I95" s="62">
        <f>окт.19!I95+ноя.19!F95-ноя.19!E95</f>
        <v>-3000</v>
      </c>
    </row>
    <row r="96" spans="1:9">
      <c r="A96" s="59">
        <v>93</v>
      </c>
      <c r="B96" s="47">
        <v>133</v>
      </c>
      <c r="C96" s="47"/>
      <c r="D96" s="38" t="s">
        <v>103</v>
      </c>
      <c r="E96" s="92"/>
      <c r="F96" s="32"/>
      <c r="G96" s="93"/>
      <c r="H96" s="33"/>
      <c r="I96" s="62">
        <f>окт.19!I96+ноя.19!F96-ноя.19!E96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2"/>
      <c r="F97" s="32"/>
      <c r="G97" s="93"/>
      <c r="H97" s="92"/>
      <c r="I97" s="62">
        <f>окт.19!I97+ноя.19!F97-ноя.19!E97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2"/>
      <c r="F98" s="32"/>
      <c r="G98" s="93"/>
      <c r="H98" s="33"/>
      <c r="I98" s="62">
        <f>окт.19!I98+ноя.19!F98-ноя.19!E98</f>
        <v>-3000</v>
      </c>
    </row>
    <row r="99" spans="1:9">
      <c r="A99" s="59">
        <v>96</v>
      </c>
      <c r="B99" s="47">
        <v>137</v>
      </c>
      <c r="C99" s="47"/>
      <c r="D99" s="38" t="s">
        <v>106</v>
      </c>
      <c r="E99" s="92"/>
      <c r="F99" s="32"/>
      <c r="G99" s="93"/>
      <c r="H99" s="92"/>
      <c r="I99" s="62">
        <f>окт.19!I99+ноя.19!F99-ноя.19!E99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2"/>
      <c r="F100" s="32"/>
      <c r="G100" s="93"/>
      <c r="H100" s="33"/>
      <c r="I100" s="62">
        <f>окт.19!I100+ноя.19!F100-ноя.19!E100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2"/>
      <c r="F101" s="32"/>
      <c r="G101" s="93"/>
      <c r="H101" s="92"/>
      <c r="I101" s="62">
        <f>окт.19!I101+ноя.19!F101-ноя.19!E101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2"/>
      <c r="F102" s="32"/>
      <c r="G102" s="93"/>
      <c r="H102" s="92"/>
      <c r="I102" s="62">
        <f>окт.19!I102+ноя.19!F102-ноя.19!E102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2"/>
      <c r="F103" s="32"/>
      <c r="G103" s="93"/>
      <c r="H103" s="92"/>
      <c r="I103" s="62">
        <f>окт.19!I103+ноя.19!F103-ноя.19!E103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2"/>
      <c r="F104" s="32"/>
      <c r="G104" s="93"/>
      <c r="H104" s="33"/>
      <c r="I104" s="62">
        <f>окт.19!I104+ноя.19!F104-ноя.19!E104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2"/>
      <c r="F105" s="32"/>
      <c r="G105" s="93"/>
      <c r="H105" s="92"/>
      <c r="I105" s="62">
        <f>окт.19!I105+ноя.19!F105-ноя.19!E105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2"/>
      <c r="F106" s="32"/>
      <c r="G106" s="93"/>
      <c r="H106" s="92"/>
      <c r="I106" s="62">
        <f>окт.19!I106+ноя.19!F106-ноя.19!E106</f>
        <v>-3000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2"/>
      <c r="F107" s="32"/>
      <c r="G107" s="93"/>
      <c r="H107" s="92"/>
      <c r="I107" s="62">
        <f>окт.19!I107+ноя.19!F107-ноя.19!E107</f>
        <v>-3000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2"/>
      <c r="F108" s="32"/>
      <c r="G108" s="93"/>
      <c r="H108" s="33"/>
      <c r="I108" s="62">
        <f>окт.19!I108+ноя.19!F108-ноя.19!E108</f>
        <v>-3000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92"/>
      <c r="F109" s="32"/>
      <c r="G109" s="93"/>
      <c r="H109" s="33"/>
      <c r="I109" s="62">
        <f>окт.19!I109+ноя.19!F109-ноя.19!E109</f>
        <v>-3000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2"/>
      <c r="F110" s="32"/>
      <c r="G110" s="93"/>
      <c r="H110" s="92"/>
      <c r="I110" s="62">
        <f>окт.19!I110+ноя.19!F110-ноя.19!E110</f>
        <v>-3000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2"/>
      <c r="F111" s="32"/>
      <c r="G111" s="93"/>
      <c r="H111" s="33"/>
      <c r="I111" s="62">
        <f>окт.19!I111+ноя.19!F111-ноя.19!E111</f>
        <v>-3000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2"/>
      <c r="F112" s="32"/>
      <c r="G112" s="93"/>
      <c r="H112" s="92"/>
      <c r="I112" s="62">
        <f>окт.19!I112+ноя.19!F112-ноя.19!E112</f>
        <v>-3000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2"/>
      <c r="F113" s="32"/>
      <c r="G113" s="93"/>
      <c r="H113" s="92"/>
      <c r="I113" s="62">
        <f>окт.19!I113+ноя.19!F113-ноя.19!E113</f>
        <v>-3000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2"/>
      <c r="F114" s="32"/>
      <c r="G114" s="93"/>
      <c r="H114" s="92"/>
      <c r="I114" s="62">
        <f>окт.19!I114+ноя.19!F114-ноя.19!E114</f>
        <v>-3000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2"/>
      <c r="F115" s="32"/>
      <c r="G115" s="93"/>
      <c r="H115" s="92"/>
      <c r="I115" s="62">
        <f>окт.19!I115+ноя.19!F115-ноя.19!E115</f>
        <v>-3000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2"/>
      <c r="F116" s="32"/>
      <c r="G116" s="93"/>
      <c r="H116" s="33"/>
      <c r="I116" s="62">
        <f>окт.19!I116+ноя.19!F116-ноя.19!E116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92"/>
      <c r="F117" s="32"/>
      <c r="G117" s="93"/>
      <c r="H117" s="92"/>
      <c r="I117" s="62">
        <f>окт.19!I117+ноя.19!F117-ноя.19!E117</f>
        <v>-3000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2"/>
      <c r="F118" s="32">
        <v>3000</v>
      </c>
      <c r="G118" s="93" t="s">
        <v>188</v>
      </c>
      <c r="H118" s="33">
        <v>43777</v>
      </c>
      <c r="I118" s="62">
        <f>окт.19!I118+ноя.19!F118-ноя.19!E118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2"/>
      <c r="F119" s="32"/>
      <c r="G119" s="93"/>
      <c r="H119" s="92"/>
      <c r="I119" s="62">
        <f>окт.19!I119+ноя.19!F119-ноя.19!E119</f>
        <v>-3000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2"/>
      <c r="F120" s="32"/>
      <c r="G120" s="93"/>
      <c r="H120" s="92"/>
      <c r="I120" s="62">
        <f>окт.19!I120+ноя.19!F120-ноя.19!E120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2"/>
      <c r="F121" s="32"/>
      <c r="G121" s="93"/>
      <c r="H121" s="92"/>
      <c r="I121" s="62">
        <f>окт.19!I121+ноя.19!F121-ноя.19!E121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2"/>
      <c r="F122" s="32"/>
      <c r="G122" s="93"/>
      <c r="H122" s="92"/>
      <c r="I122" s="62">
        <f>окт.19!I122+ноя.19!F122-ноя.19!E122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92"/>
      <c r="F123" s="32"/>
      <c r="G123" s="93"/>
      <c r="H123" s="92"/>
      <c r="I123" s="62">
        <f>окт.19!I123+ноя.19!F123-ноя.19!E123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2"/>
      <c r="F124" s="32"/>
      <c r="G124" s="93"/>
      <c r="H124" s="33"/>
      <c r="I124" s="62">
        <f>окт.19!I124+ноя.19!F124-ноя.19!E124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2"/>
      <c r="F125" s="32"/>
      <c r="G125" s="93"/>
      <c r="H125" s="92"/>
      <c r="I125" s="62">
        <f>окт.19!I125+ноя.19!F125-ноя.19!E125</f>
        <v>-3000</v>
      </c>
    </row>
  </sheetData>
  <autoFilter ref="A3:BM125"/>
  <mergeCells count="1">
    <mergeCell ref="C1:I2"/>
  </mergeCells>
  <conditionalFormatting sqref="I1:I125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5"/>
  <sheetViews>
    <sheetView workbookViewId="0">
      <selection activeCell="E4" sqref="E4:H125"/>
    </sheetView>
  </sheetViews>
  <sheetFormatPr defaultColWidth="14" defaultRowHeight="15"/>
  <cols>
    <col min="1" max="1" width="6.28515625" style="4" customWidth="1"/>
    <col min="2" max="2" width="14.42578125" style="4" customWidth="1"/>
    <col min="3" max="3" width="8.42578125" style="4" customWidth="1"/>
    <col min="4" max="4" width="22.140625" style="4" customWidth="1"/>
    <col min="5" max="16384" width="14" style="4"/>
  </cols>
  <sheetData>
    <row r="1" spans="1:9">
      <c r="A1" s="56" t="s">
        <v>0</v>
      </c>
      <c r="B1" s="92" t="s">
        <v>1</v>
      </c>
      <c r="C1" s="132">
        <v>43800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ht="30">
      <c r="A3" s="40" t="s">
        <v>134</v>
      </c>
      <c r="B3" s="41" t="s">
        <v>12</v>
      </c>
      <c r="C3" s="41" t="s">
        <v>13</v>
      </c>
      <c r="D3" s="30" t="s">
        <v>133</v>
      </c>
      <c r="E3" s="15" t="s">
        <v>4</v>
      </c>
      <c r="F3" s="17" t="s">
        <v>5</v>
      </c>
      <c r="G3" s="13" t="s">
        <v>6</v>
      </c>
      <c r="H3" s="15" t="s">
        <v>7</v>
      </c>
      <c r="I3" s="6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2"/>
      <c r="F4" s="32"/>
      <c r="G4" s="93"/>
      <c r="H4" s="33"/>
      <c r="I4" s="62">
        <f>ноя.19!I4+дек.19!F4-дек.19!E4</f>
        <v>-3000</v>
      </c>
    </row>
    <row r="5" spans="1:9">
      <c r="A5" s="59">
        <v>2</v>
      </c>
      <c r="B5" s="5">
        <v>5</v>
      </c>
      <c r="C5" s="26"/>
      <c r="D5" s="26" t="s">
        <v>16</v>
      </c>
      <c r="E5" s="92"/>
      <c r="F5" s="32"/>
      <c r="G5" s="93"/>
      <c r="H5" s="92"/>
      <c r="I5" s="62">
        <f>ноя.19!I5+дек.19!F5-дек.19!E5</f>
        <v>-3000</v>
      </c>
    </row>
    <row r="6" spans="1:9">
      <c r="A6" s="59">
        <v>3</v>
      </c>
      <c r="B6" s="5">
        <v>6</v>
      </c>
      <c r="C6" s="35"/>
      <c r="D6" s="35" t="s">
        <v>17</v>
      </c>
      <c r="E6" s="92"/>
      <c r="F6" s="32"/>
      <c r="G6" s="93"/>
      <c r="H6" s="33"/>
      <c r="I6" s="62">
        <f>ноя.19!I6+дек.19!F6-дек.19!E6</f>
        <v>-3000</v>
      </c>
    </row>
    <row r="7" spans="1:9">
      <c r="A7" s="59">
        <v>4</v>
      </c>
      <c r="B7" s="5">
        <v>7</v>
      </c>
      <c r="C7" s="35"/>
      <c r="D7" s="35" t="s">
        <v>18</v>
      </c>
      <c r="E7" s="92"/>
      <c r="F7" s="32"/>
      <c r="G7" s="93"/>
      <c r="H7" s="33"/>
      <c r="I7" s="62">
        <f>ноя.19!I7+дек.19!F7-дек.19!E7</f>
        <v>-3000</v>
      </c>
    </row>
    <row r="8" spans="1:9">
      <c r="A8" s="59">
        <v>5</v>
      </c>
      <c r="B8" s="5">
        <v>8</v>
      </c>
      <c r="C8" s="36"/>
      <c r="D8" s="36" t="s">
        <v>19</v>
      </c>
      <c r="E8" s="92"/>
      <c r="F8" s="32"/>
      <c r="G8" s="93"/>
      <c r="H8" s="33"/>
      <c r="I8" s="62">
        <f>ноя.19!I8+дек.19!F8-дек.19!E8</f>
        <v>-3000</v>
      </c>
    </row>
    <row r="9" spans="1:9">
      <c r="A9" s="59">
        <v>6</v>
      </c>
      <c r="B9" s="5">
        <v>9</v>
      </c>
      <c r="C9" s="36"/>
      <c r="D9" s="36" t="s">
        <v>20</v>
      </c>
      <c r="E9" s="92"/>
      <c r="F9" s="32"/>
      <c r="G9" s="93"/>
      <c r="H9" s="92"/>
      <c r="I9" s="62">
        <f>ноя.19!I9+дек.19!F9-дек.19!E9</f>
        <v>-3000</v>
      </c>
    </row>
    <row r="10" spans="1:9">
      <c r="A10" s="59">
        <v>7</v>
      </c>
      <c r="B10" s="5">
        <v>10</v>
      </c>
      <c r="C10" s="35"/>
      <c r="D10" s="35" t="s">
        <v>21</v>
      </c>
      <c r="E10" s="92"/>
      <c r="F10" s="32"/>
      <c r="G10" s="93"/>
      <c r="H10" s="33"/>
      <c r="I10" s="62">
        <f>ноя.19!I10+дек.19!F10-дек.19!E10</f>
        <v>-3000</v>
      </c>
    </row>
    <row r="11" spans="1:9">
      <c r="A11" s="59">
        <v>8</v>
      </c>
      <c r="B11" s="5">
        <v>13</v>
      </c>
      <c r="C11" s="35"/>
      <c r="D11" s="35" t="s">
        <v>22</v>
      </c>
      <c r="E11" s="92"/>
      <c r="F11" s="32"/>
      <c r="G11" s="93"/>
      <c r="H11" s="33"/>
      <c r="I11" s="62">
        <f>ноя.19!I11+дек.19!F11-дек.19!E11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2"/>
      <c r="F12" s="32"/>
      <c r="G12" s="93"/>
      <c r="H12" s="92"/>
      <c r="I12" s="62">
        <f>ноя.19!I12+дек.19!F12-дек.19!E12</f>
        <v>-3000</v>
      </c>
    </row>
    <row r="13" spans="1:9">
      <c r="A13" s="59">
        <v>10</v>
      </c>
      <c r="B13" s="5">
        <v>17</v>
      </c>
      <c r="C13" s="35"/>
      <c r="D13" s="35" t="s">
        <v>24</v>
      </c>
      <c r="E13" s="92"/>
      <c r="F13" s="32"/>
      <c r="G13" s="93"/>
      <c r="H13" s="92"/>
      <c r="I13" s="62">
        <f>ноя.19!I13+дек.19!F13-дек.19!E13</f>
        <v>-3000</v>
      </c>
    </row>
    <row r="14" spans="1:9">
      <c r="A14" s="59">
        <v>11</v>
      </c>
      <c r="B14" s="5">
        <v>20</v>
      </c>
      <c r="C14" s="35"/>
      <c r="D14" s="35" t="s">
        <v>25</v>
      </c>
      <c r="E14" s="92"/>
      <c r="F14" s="32"/>
      <c r="G14" s="93"/>
      <c r="H14" s="92"/>
      <c r="I14" s="62">
        <f>ноя.19!I14+дек.19!F14-дек.19!E14</f>
        <v>-3000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2"/>
      <c r="F15" s="32"/>
      <c r="G15" s="93"/>
      <c r="H15" s="92"/>
      <c r="I15" s="62">
        <f>ноя.19!I15+дек.19!F15-дек.19!E15</f>
        <v>-3000</v>
      </c>
    </row>
    <row r="16" spans="1:9">
      <c r="A16" s="59">
        <v>13</v>
      </c>
      <c r="B16" s="5">
        <v>23</v>
      </c>
      <c r="C16" s="35"/>
      <c r="D16" s="35" t="s">
        <v>27</v>
      </c>
      <c r="E16" s="92"/>
      <c r="F16" s="32"/>
      <c r="G16" s="93"/>
      <c r="H16" s="92"/>
      <c r="I16" s="62">
        <f>ноя.19!I16+дек.19!F16-дек.19!E16</f>
        <v>-3000</v>
      </c>
    </row>
    <row r="17" spans="1:9">
      <c r="A17" s="59">
        <v>14</v>
      </c>
      <c r="B17" s="5">
        <v>24</v>
      </c>
      <c r="C17" s="35"/>
      <c r="D17" s="35" t="s">
        <v>28</v>
      </c>
      <c r="E17" s="92"/>
      <c r="F17" s="32"/>
      <c r="G17" s="93"/>
      <c r="H17" s="33"/>
      <c r="I17" s="62">
        <f>ноя.19!I17+дек.19!F17-дек.19!E17</f>
        <v>-3000</v>
      </c>
    </row>
    <row r="18" spans="1:9">
      <c r="A18" s="59">
        <v>15</v>
      </c>
      <c r="B18" s="5">
        <v>28</v>
      </c>
      <c r="C18" s="35"/>
      <c r="D18" s="35" t="s">
        <v>29</v>
      </c>
      <c r="E18" s="92"/>
      <c r="F18" s="32"/>
      <c r="G18" s="93"/>
      <c r="H18" s="92"/>
      <c r="I18" s="62">
        <f>ноя.19!I18+дек.19!F18-дек.19!E18</f>
        <v>-3000</v>
      </c>
    </row>
    <row r="19" spans="1:9">
      <c r="A19" s="59">
        <v>16</v>
      </c>
      <c r="B19" s="5">
        <v>29</v>
      </c>
      <c r="C19" s="35"/>
      <c r="D19" s="35" t="s">
        <v>30</v>
      </c>
      <c r="E19" s="92"/>
      <c r="F19" s="32"/>
      <c r="G19" s="93"/>
      <c r="H19" s="33"/>
      <c r="I19" s="62">
        <f>ноя.19!I19+дек.19!F19-дек.19!E19</f>
        <v>3000</v>
      </c>
    </row>
    <row r="20" spans="1:9">
      <c r="A20" s="59">
        <v>17</v>
      </c>
      <c r="B20" s="5">
        <v>31</v>
      </c>
      <c r="C20" s="35"/>
      <c r="D20" s="35" t="s">
        <v>31</v>
      </c>
      <c r="E20" s="92"/>
      <c r="F20" s="60"/>
      <c r="G20" s="93"/>
      <c r="H20" s="33"/>
      <c r="I20" s="62">
        <f>ноя.19!I20+дек.19!F20-дек.19!E20</f>
        <v>-3000</v>
      </c>
    </row>
    <row r="21" spans="1:9">
      <c r="A21" s="59">
        <v>18</v>
      </c>
      <c r="B21" s="5">
        <v>32</v>
      </c>
      <c r="C21" s="35"/>
      <c r="D21" s="35" t="s">
        <v>32</v>
      </c>
      <c r="E21" s="92"/>
      <c r="F21" s="32"/>
      <c r="G21" s="93"/>
      <c r="H21" s="33"/>
      <c r="I21" s="62">
        <f>ноя.19!I21+дек.19!F21-дек.19!E21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2"/>
      <c r="F22" s="32"/>
      <c r="G22" s="93"/>
      <c r="H22" s="92"/>
      <c r="I22" s="62">
        <f>ноя.19!I22+дек.19!F22-дек.19!E22</f>
        <v>-3000</v>
      </c>
    </row>
    <row r="23" spans="1:9">
      <c r="A23" s="59">
        <v>20</v>
      </c>
      <c r="B23" s="5">
        <v>34</v>
      </c>
      <c r="C23" s="35"/>
      <c r="D23" s="35" t="s">
        <v>34</v>
      </c>
      <c r="E23" s="92"/>
      <c r="F23" s="32"/>
      <c r="G23" s="93"/>
      <c r="H23" s="92"/>
      <c r="I23" s="62">
        <f>ноя.19!I23+дек.19!F23-дек.19!E23</f>
        <v>-3000</v>
      </c>
    </row>
    <row r="24" spans="1:9">
      <c r="A24" s="59">
        <v>21</v>
      </c>
      <c r="B24" s="5">
        <v>38</v>
      </c>
      <c r="C24" s="35"/>
      <c r="D24" s="35" t="s">
        <v>35</v>
      </c>
      <c r="E24" s="92"/>
      <c r="F24" s="32"/>
      <c r="G24" s="93"/>
      <c r="H24" s="33"/>
      <c r="I24" s="62">
        <f>ноя.19!I24+дек.19!F24-дек.19!E24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2"/>
      <c r="F25" s="32"/>
      <c r="G25" s="93"/>
      <c r="H25" s="92"/>
      <c r="I25" s="62">
        <f>ноя.19!I25+дек.19!F25-дек.19!E25</f>
        <v>-3000</v>
      </c>
    </row>
    <row r="26" spans="1:9">
      <c r="A26" s="59">
        <v>23</v>
      </c>
      <c r="B26" s="5">
        <v>42</v>
      </c>
      <c r="C26" s="35"/>
      <c r="D26" s="35" t="s">
        <v>37</v>
      </c>
      <c r="E26" s="92"/>
      <c r="F26" s="32"/>
      <c r="G26" s="93"/>
      <c r="H26" s="92"/>
      <c r="I26" s="62">
        <f>ноя.19!I26+дек.19!F26-дек.19!E26</f>
        <v>-3000</v>
      </c>
    </row>
    <row r="27" spans="1:9">
      <c r="A27" s="59">
        <v>24</v>
      </c>
      <c r="B27" s="5">
        <v>43</v>
      </c>
      <c r="C27" s="35"/>
      <c r="D27" s="35" t="s">
        <v>38</v>
      </c>
      <c r="E27" s="92"/>
      <c r="F27" s="32"/>
      <c r="G27" s="93"/>
      <c r="H27" s="92"/>
      <c r="I27" s="62">
        <f>ноя.19!I27+дек.19!F27-дек.19!E27</f>
        <v>-3000</v>
      </c>
    </row>
    <row r="28" spans="1:9">
      <c r="A28" s="59">
        <v>25</v>
      </c>
      <c r="B28" s="5">
        <v>46</v>
      </c>
      <c r="C28" s="35"/>
      <c r="D28" s="35" t="s">
        <v>39</v>
      </c>
      <c r="E28" s="92"/>
      <c r="F28" s="32"/>
      <c r="G28" s="93"/>
      <c r="H28" s="92"/>
      <c r="I28" s="62">
        <f>ноя.19!I28+дек.19!F28-дек.19!E28</f>
        <v>-3000</v>
      </c>
    </row>
    <row r="29" spans="1:9">
      <c r="A29" s="59">
        <v>26</v>
      </c>
      <c r="B29" s="5">
        <v>47</v>
      </c>
      <c r="C29" s="35"/>
      <c r="D29" s="35" t="s">
        <v>40</v>
      </c>
      <c r="E29" s="92"/>
      <c r="F29" s="32"/>
      <c r="G29" s="93"/>
      <c r="H29" s="92"/>
      <c r="I29" s="62">
        <f>ноя.19!I29+дек.19!F29-дек.19!E29</f>
        <v>-3000</v>
      </c>
    </row>
    <row r="30" spans="1:9">
      <c r="A30" s="59">
        <v>27</v>
      </c>
      <c r="B30" s="5">
        <v>48</v>
      </c>
      <c r="C30" s="35"/>
      <c r="D30" s="35" t="s">
        <v>41</v>
      </c>
      <c r="E30" s="92"/>
      <c r="F30" s="32"/>
      <c r="G30" s="93"/>
      <c r="H30" s="92"/>
      <c r="I30" s="62">
        <f>ноя.19!I30+дек.19!F30-дек.19!E30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2"/>
      <c r="F31" s="32"/>
      <c r="G31" s="93"/>
      <c r="H31" s="92"/>
      <c r="I31" s="62">
        <f>ноя.19!I31+дек.19!F31-дек.19!E31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92"/>
      <c r="F32" s="32"/>
      <c r="G32" s="93"/>
      <c r="H32" s="92"/>
      <c r="I32" s="62">
        <f>ноя.19!I32+дек.19!F32-дек.19!E32</f>
        <v>-3000</v>
      </c>
    </row>
    <row r="33" spans="1:9">
      <c r="A33" s="59">
        <v>30</v>
      </c>
      <c r="B33" s="5">
        <v>51</v>
      </c>
      <c r="C33" s="35"/>
      <c r="D33" s="35" t="s">
        <v>44</v>
      </c>
      <c r="E33" s="92"/>
      <c r="F33" s="32"/>
      <c r="G33" s="93"/>
      <c r="H33" s="92"/>
      <c r="I33" s="62">
        <f>ноя.19!I33+дек.19!F33-дек.19!E33</f>
        <v>-3000</v>
      </c>
    </row>
    <row r="34" spans="1:9">
      <c r="A34" s="59">
        <v>31</v>
      </c>
      <c r="B34" s="5">
        <v>53</v>
      </c>
      <c r="C34" s="35"/>
      <c r="D34" s="35" t="s">
        <v>45</v>
      </c>
      <c r="E34" s="92"/>
      <c r="F34" s="32"/>
      <c r="G34" s="93"/>
      <c r="H34" s="92"/>
      <c r="I34" s="62">
        <f>ноя.19!I34+дек.19!F34-дек.19!E34</f>
        <v>-3000</v>
      </c>
    </row>
    <row r="35" spans="1:9">
      <c r="A35" s="59">
        <v>32</v>
      </c>
      <c r="B35" s="5">
        <v>54</v>
      </c>
      <c r="C35" s="35"/>
      <c r="D35" s="35" t="s">
        <v>46</v>
      </c>
      <c r="E35" s="92"/>
      <c r="F35" s="32"/>
      <c r="G35" s="93"/>
      <c r="H35" s="33"/>
      <c r="I35" s="62">
        <f>ноя.19!I35+дек.19!F35-дек.19!E35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2"/>
      <c r="F36" s="60"/>
      <c r="G36" s="63"/>
      <c r="H36" s="33"/>
      <c r="I36" s="62">
        <f>ноя.19!I36+дек.19!F36-дек.19!E36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2"/>
      <c r="F37" s="32"/>
      <c r="G37" s="93"/>
      <c r="H37" s="92"/>
      <c r="I37" s="62">
        <f>ноя.19!I37+дек.19!F37-дек.19!E37</f>
        <v>-3000</v>
      </c>
    </row>
    <row r="38" spans="1:9">
      <c r="A38" s="59">
        <v>35</v>
      </c>
      <c r="B38" s="5">
        <v>58</v>
      </c>
      <c r="C38" s="35"/>
      <c r="D38" s="35" t="s">
        <v>49</v>
      </c>
      <c r="E38" s="92"/>
      <c r="F38" s="32"/>
      <c r="G38" s="93"/>
      <c r="H38" s="92"/>
      <c r="I38" s="62">
        <f>ноя.19!I38+дек.19!F38-дек.19!E38</f>
        <v>-3000</v>
      </c>
    </row>
    <row r="39" spans="1:9">
      <c r="A39" s="59">
        <v>36</v>
      </c>
      <c r="B39" s="5">
        <v>59</v>
      </c>
      <c r="C39" s="35"/>
      <c r="D39" s="35" t="s">
        <v>50</v>
      </c>
      <c r="E39" s="92"/>
      <c r="F39" s="32"/>
      <c r="G39" s="93"/>
      <c r="H39" s="33"/>
      <c r="I39" s="62">
        <f>ноя.19!I39+дек.19!F39-дек.19!E39</f>
        <v>-3000</v>
      </c>
    </row>
    <row r="40" spans="1:9">
      <c r="A40" s="59">
        <v>37</v>
      </c>
      <c r="B40" s="5">
        <v>60</v>
      </c>
      <c r="C40" s="35"/>
      <c r="D40" s="35" t="s">
        <v>51</v>
      </c>
      <c r="E40" s="92"/>
      <c r="F40" s="32"/>
      <c r="G40" s="93"/>
      <c r="H40" s="92"/>
      <c r="I40" s="62">
        <f>ноя.19!I40+дек.19!F40-дек.19!E40</f>
        <v>-3000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2"/>
      <c r="F41" s="32"/>
      <c r="G41" s="93"/>
      <c r="H41" s="92"/>
      <c r="I41" s="62">
        <f>ноя.19!I41+дек.19!F41-дек.19!E41</f>
        <v>-3000</v>
      </c>
    </row>
    <row r="42" spans="1:9">
      <c r="A42" s="59">
        <v>39</v>
      </c>
      <c r="B42" s="5">
        <v>63</v>
      </c>
      <c r="C42" s="36"/>
      <c r="D42" s="36" t="s">
        <v>53</v>
      </c>
      <c r="E42" s="92"/>
      <c r="F42" s="32"/>
      <c r="G42" s="93"/>
      <c r="H42" s="33"/>
      <c r="I42" s="62">
        <f>ноя.19!I42+дек.19!F42-дек.19!E42</f>
        <v>-3000</v>
      </c>
    </row>
    <row r="43" spans="1:9">
      <c r="A43" s="59">
        <v>40</v>
      </c>
      <c r="B43" s="5">
        <v>65</v>
      </c>
      <c r="C43" s="35"/>
      <c r="D43" s="35" t="s">
        <v>54</v>
      </c>
      <c r="E43" s="92"/>
      <c r="F43" s="32"/>
      <c r="G43" s="93"/>
      <c r="H43" s="33"/>
      <c r="I43" s="62">
        <f>ноя.19!I43+дек.19!F43-дек.19!E43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2"/>
      <c r="F44" s="32"/>
      <c r="G44" s="93"/>
      <c r="H44" s="92"/>
      <c r="I44" s="62">
        <f>ноя.19!I44+дек.19!F44-дек.19!E44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2"/>
      <c r="F45" s="60"/>
      <c r="G45" s="93"/>
      <c r="H45" s="33"/>
      <c r="I45" s="62">
        <f>ноя.19!I45+дек.19!F45-дек.19!E45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2"/>
      <c r="F46" s="32"/>
      <c r="G46" s="93"/>
      <c r="H46" s="92"/>
      <c r="I46" s="62">
        <f>ноя.19!I46+дек.19!F46-дек.19!E46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2"/>
      <c r="F47" s="32"/>
      <c r="G47" s="93"/>
      <c r="H47" s="92"/>
      <c r="I47" s="62">
        <f>ноя.19!I47+дек.19!F47-дек.19!E47</f>
        <v>-3000</v>
      </c>
    </row>
    <row r="48" spans="1:9">
      <c r="A48" s="59">
        <v>45</v>
      </c>
      <c r="B48" s="47">
        <v>71</v>
      </c>
      <c r="C48" s="47"/>
      <c r="D48" s="38" t="s">
        <v>59</v>
      </c>
      <c r="E48" s="92"/>
      <c r="F48" s="32"/>
      <c r="G48" s="93"/>
      <c r="H48" s="92"/>
      <c r="I48" s="62">
        <f>ноя.19!I48+дек.19!F48-дек.19!E48</f>
        <v>-3000</v>
      </c>
    </row>
    <row r="49" spans="1:9">
      <c r="A49" s="59">
        <v>46</v>
      </c>
      <c r="B49" s="47">
        <v>72</v>
      </c>
      <c r="C49" s="47"/>
      <c r="D49" s="38" t="s">
        <v>60</v>
      </c>
      <c r="E49" s="92"/>
      <c r="F49" s="32"/>
      <c r="G49" s="93"/>
      <c r="H49" s="33"/>
      <c r="I49" s="62">
        <f>ноя.19!I49+дек.19!F49-дек.19!E49</f>
        <v>-3000</v>
      </c>
    </row>
    <row r="50" spans="1:9">
      <c r="A50" s="59">
        <v>47</v>
      </c>
      <c r="B50" s="47">
        <v>74</v>
      </c>
      <c r="C50" s="47"/>
      <c r="D50" s="38" t="s">
        <v>61</v>
      </c>
      <c r="E50" s="92"/>
      <c r="F50" s="32"/>
      <c r="G50" s="93"/>
      <c r="H50" s="92"/>
      <c r="I50" s="62">
        <f>ноя.19!I50+дек.19!F50-дек.19!E50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2"/>
      <c r="F51" s="32"/>
      <c r="G51" s="93"/>
      <c r="H51" s="92"/>
      <c r="I51" s="62">
        <f>ноя.19!I51+дек.19!F51-дек.19!E51</f>
        <v>-3000</v>
      </c>
    </row>
    <row r="52" spans="1:9">
      <c r="A52" s="59">
        <v>49</v>
      </c>
      <c r="B52" s="47">
        <v>77</v>
      </c>
      <c r="C52" s="47"/>
      <c r="D52" s="38" t="s">
        <v>63</v>
      </c>
      <c r="E52" s="92"/>
      <c r="F52" s="108">
        <v>3000</v>
      </c>
      <c r="G52" s="32">
        <v>737756</v>
      </c>
      <c r="H52" s="109" t="s">
        <v>191</v>
      </c>
      <c r="I52" s="62">
        <f>ноя.19!I52+дек.19!F52-дек.19!E52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2"/>
      <c r="F53" s="32"/>
      <c r="G53" s="93"/>
      <c r="H53" s="33"/>
      <c r="I53" s="62">
        <f>ноя.19!I53+дек.19!F53-дек.19!E53</f>
        <v>-3000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92"/>
      <c r="F54" s="32"/>
      <c r="G54" s="93"/>
      <c r="H54" s="92"/>
      <c r="I54" s="62">
        <f>ноя.19!I54+дек.19!F54-дек.19!E54</f>
        <v>-3000</v>
      </c>
    </row>
    <row r="55" spans="1:9">
      <c r="A55" s="59">
        <v>52</v>
      </c>
      <c r="B55" s="47">
        <v>79</v>
      </c>
      <c r="C55" s="47"/>
      <c r="D55" s="38" t="s">
        <v>66</v>
      </c>
      <c r="E55" s="92"/>
      <c r="F55" s="32"/>
      <c r="G55" s="93"/>
      <c r="H55" s="92"/>
      <c r="I55" s="62">
        <f>ноя.19!I55+дек.19!F55-дек.19!E55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2"/>
      <c r="F56" s="32"/>
      <c r="G56" s="93"/>
      <c r="H56" s="92"/>
      <c r="I56" s="62">
        <f>ноя.19!I56+дек.19!F56-дек.19!E56</f>
        <v>-3000</v>
      </c>
    </row>
    <row r="57" spans="1:9">
      <c r="A57" s="59">
        <v>54</v>
      </c>
      <c r="B57" s="47">
        <v>82</v>
      </c>
      <c r="C57" s="47"/>
      <c r="D57" s="38" t="s">
        <v>68</v>
      </c>
      <c r="E57" s="92"/>
      <c r="F57" s="32"/>
      <c r="G57" s="93"/>
      <c r="H57" s="33"/>
      <c r="I57" s="62">
        <f>ноя.19!I57+дек.19!F57-дек.19!E57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2"/>
      <c r="F58" s="32"/>
      <c r="G58" s="93"/>
      <c r="H58" s="92"/>
      <c r="I58" s="62">
        <f>ноя.19!I58+дек.19!F58-дек.19!E58</f>
        <v>-3000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2"/>
      <c r="F59" s="32"/>
      <c r="G59" s="93"/>
      <c r="H59" s="92"/>
      <c r="I59" s="62">
        <f>ноя.19!I59+дек.19!F59-дек.19!E59</f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92"/>
      <c r="F60" s="32"/>
      <c r="G60" s="93"/>
      <c r="H60" s="92"/>
      <c r="I60" s="62">
        <f>ноя.19!I60+дек.19!F60-дек.19!E60</f>
        <v>-3000</v>
      </c>
    </row>
    <row r="61" spans="1:9">
      <c r="A61" s="59">
        <v>58</v>
      </c>
      <c r="B61" s="47">
        <v>87</v>
      </c>
      <c r="C61" s="47"/>
      <c r="D61" s="38" t="s">
        <v>72</v>
      </c>
      <c r="E61" s="92"/>
      <c r="F61" s="32"/>
      <c r="G61" s="93"/>
      <c r="H61" s="92"/>
      <c r="I61" s="62">
        <f>ноя.19!I61+дек.19!F61-дек.19!E61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2"/>
      <c r="F62" s="32"/>
      <c r="G62" s="93"/>
      <c r="H62" s="92"/>
      <c r="I62" s="62">
        <f>ноя.19!I62+дек.19!F62-дек.19!E62</f>
        <v>-3000</v>
      </c>
    </row>
    <row r="63" spans="1:9">
      <c r="A63" s="59">
        <v>60</v>
      </c>
      <c r="B63" s="47">
        <v>91</v>
      </c>
      <c r="C63" s="47"/>
      <c r="D63" s="38" t="s">
        <v>74</v>
      </c>
      <c r="E63" s="92"/>
      <c r="F63" s="32"/>
      <c r="G63" s="93"/>
      <c r="H63" s="33"/>
      <c r="I63" s="62">
        <f>ноя.19!I63+дек.19!F63-дек.19!E63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2"/>
      <c r="F64" s="32"/>
      <c r="G64" s="93"/>
      <c r="H64" s="33"/>
      <c r="I64" s="62">
        <f>ноя.19!I64+дек.19!F64-дек.19!E64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2"/>
      <c r="F65" s="32"/>
      <c r="G65" s="93"/>
      <c r="H65" s="33"/>
      <c r="I65" s="62">
        <f>ноя.19!I65+дек.19!F65-дек.19!E65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2"/>
      <c r="F66" s="32"/>
      <c r="G66" s="93"/>
      <c r="H66" s="33"/>
      <c r="I66" s="62">
        <f>ноя.19!I66+дек.19!F66-дек.19!E66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2"/>
      <c r="F67" s="32"/>
      <c r="G67" s="93"/>
      <c r="H67" s="92"/>
      <c r="I67" s="62">
        <f>ноя.19!I67+дек.19!F67-дек.19!E67</f>
        <v>-3000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2"/>
      <c r="F68" s="32"/>
      <c r="G68" s="93"/>
      <c r="H68" s="92"/>
      <c r="I68" s="62">
        <f>ноя.19!I68+дек.19!F68-дек.19!E68</f>
        <v>-3000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92"/>
      <c r="F69" s="32"/>
      <c r="G69" s="93"/>
      <c r="H69" s="33"/>
      <c r="I69" s="62">
        <f>ноя.19!I69+дек.19!F69-дек.19!E69</f>
        <v>-3000</v>
      </c>
    </row>
    <row r="70" spans="1:9">
      <c r="A70" s="59">
        <v>67</v>
      </c>
      <c r="B70" s="47">
        <v>99</v>
      </c>
      <c r="C70" s="47"/>
      <c r="D70" s="38" t="s">
        <v>79</v>
      </c>
      <c r="E70" s="92"/>
      <c r="F70" s="32"/>
      <c r="G70" s="93"/>
      <c r="H70" s="92"/>
      <c r="I70" s="62">
        <f>ноя.19!I70+дек.19!F70-дек.19!E70</f>
        <v>-3000</v>
      </c>
    </row>
    <row r="71" spans="1:9">
      <c r="A71" s="59">
        <v>68</v>
      </c>
      <c r="B71" s="47">
        <v>100</v>
      </c>
      <c r="C71" s="47"/>
      <c r="D71" s="38" t="s">
        <v>80</v>
      </c>
      <c r="E71" s="92"/>
      <c r="F71" s="32"/>
      <c r="G71" s="93"/>
      <c r="H71" s="92"/>
      <c r="I71" s="62">
        <f>ноя.19!I71+дек.19!F71-дек.19!E71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62">
        <f>ноя.19!I72+дек.19!F72-дек.19!E72</f>
        <v>-6000</v>
      </c>
    </row>
    <row r="73" spans="1:9">
      <c r="A73" s="59">
        <v>70</v>
      </c>
      <c r="B73" s="47">
        <v>102</v>
      </c>
      <c r="C73" s="47"/>
      <c r="D73" s="38" t="s">
        <v>82</v>
      </c>
      <c r="E73" s="92"/>
      <c r="F73" s="32"/>
      <c r="G73" s="93"/>
      <c r="H73" s="92"/>
      <c r="I73" s="62">
        <f>ноя.19!I73+дек.19!F73-дек.19!E73</f>
        <v>-3000</v>
      </c>
    </row>
    <row r="74" spans="1:9">
      <c r="A74" s="59">
        <v>71</v>
      </c>
      <c r="B74" s="47">
        <v>103</v>
      </c>
      <c r="C74" s="47"/>
      <c r="D74" s="38" t="s">
        <v>83</v>
      </c>
      <c r="E74" s="92"/>
      <c r="F74" s="32"/>
      <c r="G74" s="93"/>
      <c r="H74" s="92"/>
      <c r="I74" s="62">
        <f>ноя.19!I74+дек.19!F74-дек.19!E74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2"/>
      <c r="F75" s="32"/>
      <c r="G75" s="93"/>
      <c r="H75" s="92"/>
      <c r="I75" s="62">
        <f>ноя.19!I75+дек.19!F75-дек.19!E75</f>
        <v>-3000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2"/>
      <c r="F76" s="32"/>
      <c r="G76" s="93"/>
      <c r="H76" s="33"/>
      <c r="I76" s="62">
        <f>ноя.19!I76+дек.19!F76-дек.19!E76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2"/>
      <c r="F77" s="32"/>
      <c r="G77" s="93"/>
      <c r="H77" s="33"/>
      <c r="I77" s="62">
        <f>ноя.19!I77+дек.19!F77-дек.19!E77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92"/>
      <c r="F78" s="32"/>
      <c r="G78" s="93"/>
      <c r="H78" s="92"/>
      <c r="I78" s="62">
        <f>ноя.19!I78+дек.19!F78-дек.19!E78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2"/>
      <c r="F79" s="32"/>
      <c r="G79" s="93"/>
      <c r="H79" s="92"/>
      <c r="I79" s="62">
        <f>ноя.19!I79+дек.19!F79-дек.19!E79</f>
        <v>-3000</v>
      </c>
    </row>
    <row r="80" spans="1:9">
      <c r="A80" s="59">
        <v>77</v>
      </c>
      <c r="B80" s="47">
        <v>111</v>
      </c>
      <c r="C80" s="47"/>
      <c r="D80" s="38" t="s">
        <v>88</v>
      </c>
      <c r="E80" s="92"/>
      <c r="F80" s="32"/>
      <c r="G80" s="93"/>
      <c r="H80" s="33"/>
      <c r="I80" s="62">
        <f>ноя.19!I80+дек.19!F80-дек.19!E80</f>
        <v>-3000</v>
      </c>
    </row>
    <row r="81" spans="1:9">
      <c r="A81" s="59">
        <v>78</v>
      </c>
      <c r="B81" s="47">
        <v>112</v>
      </c>
      <c r="C81" s="47"/>
      <c r="D81" s="38" t="s">
        <v>89</v>
      </c>
      <c r="E81" s="92"/>
      <c r="F81" s="32"/>
      <c r="G81" s="93"/>
      <c r="H81" s="33"/>
      <c r="I81" s="62">
        <f>ноя.19!I81+дек.19!F81-дек.19!E81</f>
        <v>-3000</v>
      </c>
    </row>
    <row r="82" spans="1:9">
      <c r="A82" s="59">
        <v>79</v>
      </c>
      <c r="B82" s="47">
        <v>113</v>
      </c>
      <c r="C82" s="47"/>
      <c r="D82" s="38" t="s">
        <v>90</v>
      </c>
      <c r="E82" s="92"/>
      <c r="F82" s="32"/>
      <c r="G82" s="93"/>
      <c r="H82" s="33"/>
      <c r="I82" s="62">
        <f>ноя.19!I82+дек.19!F82-дек.19!E82</f>
        <v>-3000</v>
      </c>
    </row>
    <row r="83" spans="1:9">
      <c r="A83" s="59">
        <v>80</v>
      </c>
      <c r="B83" s="47">
        <v>114</v>
      </c>
      <c r="C83" s="47"/>
      <c r="D83" s="38" t="s">
        <v>91</v>
      </c>
      <c r="E83" s="92"/>
      <c r="F83" s="32"/>
      <c r="G83" s="93"/>
      <c r="H83" s="92"/>
      <c r="I83" s="62">
        <f>ноя.19!I83+дек.19!F83-дек.19!E83</f>
        <v>-3000</v>
      </c>
    </row>
    <row r="84" spans="1:9">
      <c r="A84" s="59">
        <v>81</v>
      </c>
      <c r="B84" s="47">
        <v>115</v>
      </c>
      <c r="C84" s="47"/>
      <c r="D84" s="38" t="s">
        <v>92</v>
      </c>
      <c r="E84" s="92"/>
      <c r="F84" s="32"/>
      <c r="G84" s="93"/>
      <c r="H84" s="92"/>
      <c r="I84" s="62">
        <f>ноя.19!I84+дек.19!F84-дек.19!E84</f>
        <v>-3000</v>
      </c>
    </row>
    <row r="85" spans="1:9">
      <c r="A85" s="59">
        <v>82</v>
      </c>
      <c r="B85" s="47">
        <v>116</v>
      </c>
      <c r="C85" s="47"/>
      <c r="D85" s="38" t="s">
        <v>93</v>
      </c>
      <c r="E85" s="92"/>
      <c r="F85" s="32"/>
      <c r="G85" s="93"/>
      <c r="H85" s="92"/>
      <c r="I85" s="62">
        <f>ноя.19!I85+дек.19!F85-дек.19!E85</f>
        <v>-3000</v>
      </c>
    </row>
    <row r="86" spans="1:9">
      <c r="A86" s="59">
        <v>83</v>
      </c>
      <c r="B86" s="47">
        <v>118</v>
      </c>
      <c r="C86" s="47"/>
      <c r="D86" s="38" t="s">
        <v>94</v>
      </c>
      <c r="E86" s="92"/>
      <c r="F86" s="32"/>
      <c r="G86" s="93"/>
      <c r="H86" s="92"/>
      <c r="I86" s="62">
        <f>ноя.19!I86+дек.19!F86-дек.19!E86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2"/>
      <c r="F87" s="32"/>
      <c r="G87" s="93"/>
      <c r="H87" s="33"/>
      <c r="I87" s="62">
        <f>ноя.19!I87+дек.19!F87-дек.19!E87</f>
        <v>-3000</v>
      </c>
    </row>
    <row r="88" spans="1:9">
      <c r="A88" s="59">
        <v>85</v>
      </c>
      <c r="B88" s="47">
        <v>120</v>
      </c>
      <c r="C88" s="47"/>
      <c r="D88" s="38" t="s">
        <v>96</v>
      </c>
      <c r="E88" s="92"/>
      <c r="F88" s="32"/>
      <c r="G88" s="93"/>
      <c r="H88" s="33"/>
      <c r="I88" s="62">
        <f>ноя.19!I88+дек.19!F88-дек.19!E88</f>
        <v>-3000</v>
      </c>
    </row>
    <row r="89" spans="1:9">
      <c r="A89" s="59">
        <v>86</v>
      </c>
      <c r="B89" s="47">
        <v>122</v>
      </c>
      <c r="C89" s="47"/>
      <c r="D89" s="38" t="s">
        <v>97</v>
      </c>
      <c r="E89" s="92"/>
      <c r="F89" s="32"/>
      <c r="G89" s="93"/>
      <c r="H89" s="92"/>
      <c r="I89" s="62">
        <f>ноя.19!I89+дек.19!F89-дек.19!E89</f>
        <v>-3000</v>
      </c>
    </row>
    <row r="90" spans="1:9">
      <c r="A90" s="59">
        <v>87</v>
      </c>
      <c r="B90" s="47">
        <v>123</v>
      </c>
      <c r="C90" s="47"/>
      <c r="D90" s="38" t="s">
        <v>98</v>
      </c>
      <c r="E90" s="92"/>
      <c r="F90" s="32"/>
      <c r="G90" s="93"/>
      <c r="H90" s="92"/>
      <c r="I90" s="62">
        <f>ноя.19!I90+дек.19!F90-дек.19!E90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2"/>
      <c r="F91" s="32"/>
      <c r="G91" s="93"/>
      <c r="H91" s="33"/>
      <c r="I91" s="62">
        <f>ноя.19!I91+дек.19!F91-дек.19!E91</f>
        <v>-3000</v>
      </c>
    </row>
    <row r="92" spans="1:9">
      <c r="A92" s="59">
        <v>89</v>
      </c>
      <c r="B92" s="47">
        <v>125</v>
      </c>
      <c r="C92" s="47"/>
      <c r="D92" s="38" t="s">
        <v>100</v>
      </c>
      <c r="E92" s="92"/>
      <c r="F92" s="32"/>
      <c r="G92" s="93"/>
      <c r="H92" s="33"/>
      <c r="I92" s="62">
        <f>ноя.19!I92+дек.19!F92-дек.19!E92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2"/>
      <c r="F93" s="32"/>
      <c r="G93" s="93"/>
      <c r="H93" s="92"/>
      <c r="I93" s="62">
        <f>ноя.19!I93+дек.19!F93-дек.19!E93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2"/>
      <c r="F94" s="32"/>
      <c r="G94" s="93"/>
      <c r="H94" s="92"/>
      <c r="I94" s="62">
        <f>ноя.19!I94+дек.19!F94-дек.19!E94</f>
        <v>-3000</v>
      </c>
    </row>
    <row r="95" spans="1:9">
      <c r="A95" s="59">
        <v>92</v>
      </c>
      <c r="B95" s="47">
        <v>132</v>
      </c>
      <c r="C95" s="47"/>
      <c r="D95" s="38" t="s">
        <v>102</v>
      </c>
      <c r="E95" s="92"/>
      <c r="F95" s="32"/>
      <c r="G95" s="93"/>
      <c r="H95" s="33"/>
      <c r="I95" s="62">
        <f>ноя.19!I95+дек.19!F95-дек.19!E95</f>
        <v>-3000</v>
      </c>
    </row>
    <row r="96" spans="1:9">
      <c r="A96" s="59">
        <v>93</v>
      </c>
      <c r="B96" s="47">
        <v>133</v>
      </c>
      <c r="C96" s="47"/>
      <c r="D96" s="38" t="s">
        <v>103</v>
      </c>
      <c r="E96" s="92"/>
      <c r="F96" s="32"/>
      <c r="G96" s="93"/>
      <c r="H96" s="33"/>
      <c r="I96" s="62">
        <f>ноя.19!I96+дек.19!F96-дек.19!E96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2"/>
      <c r="F97" s="32"/>
      <c r="G97" s="93"/>
      <c r="H97" s="92"/>
      <c r="I97" s="62">
        <f>ноя.19!I97+дек.19!F97-дек.19!E97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2"/>
      <c r="F98" s="32"/>
      <c r="G98" s="93"/>
      <c r="H98" s="33"/>
      <c r="I98" s="62">
        <f>ноя.19!I98+дек.19!F98-дек.19!E98</f>
        <v>-3000</v>
      </c>
    </row>
    <row r="99" spans="1:9">
      <c r="A99" s="59">
        <v>96</v>
      </c>
      <c r="B99" s="47">
        <v>137</v>
      </c>
      <c r="C99" s="47"/>
      <c r="D99" s="38" t="s">
        <v>106</v>
      </c>
      <c r="E99" s="92"/>
      <c r="F99" s="32"/>
      <c r="G99" s="93"/>
      <c r="H99" s="92"/>
      <c r="I99" s="62">
        <f>ноя.19!I99+дек.19!F99-дек.19!E99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2"/>
      <c r="F100" s="32"/>
      <c r="G100" s="93"/>
      <c r="H100" s="33"/>
      <c r="I100" s="62">
        <f>ноя.19!I100+дек.19!F100-дек.19!E100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2"/>
      <c r="F101" s="32"/>
      <c r="G101" s="93"/>
      <c r="H101" s="92"/>
      <c r="I101" s="62">
        <f>ноя.19!I101+дек.19!F101-дек.19!E101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2"/>
      <c r="F102" s="32"/>
      <c r="G102" s="93"/>
      <c r="H102" s="92"/>
      <c r="I102" s="62">
        <f>ноя.19!I102+дек.19!F102-дек.19!E102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2"/>
      <c r="F103" s="32"/>
      <c r="G103" s="93"/>
      <c r="H103" s="92"/>
      <c r="I103" s="62">
        <f>ноя.19!I103+дек.19!F103-дек.19!E103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2"/>
      <c r="F104" s="32"/>
      <c r="G104" s="93"/>
      <c r="H104" s="33"/>
      <c r="I104" s="62">
        <f>ноя.19!I104+дек.19!F104-дек.19!E104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2"/>
      <c r="F105" s="32"/>
      <c r="G105" s="93"/>
      <c r="H105" s="92"/>
      <c r="I105" s="62">
        <f>ноя.19!I105+дек.19!F105-дек.19!E105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2"/>
      <c r="F106" s="32"/>
      <c r="G106" s="93"/>
      <c r="H106" s="92"/>
      <c r="I106" s="62">
        <f>ноя.19!I106+дек.19!F106-дек.19!E106</f>
        <v>-3000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2"/>
      <c r="F107" s="32"/>
      <c r="G107" s="93"/>
      <c r="H107" s="92"/>
      <c r="I107" s="62">
        <f>ноя.19!I107+дек.19!F107-дек.19!E107</f>
        <v>-3000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2"/>
      <c r="F108" s="32"/>
      <c r="G108" s="93"/>
      <c r="H108" s="33"/>
      <c r="I108" s="62">
        <f>ноя.19!I108+дек.19!F108-дек.19!E108</f>
        <v>-3000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92"/>
      <c r="F109" s="32"/>
      <c r="G109" s="93"/>
      <c r="H109" s="33"/>
      <c r="I109" s="62">
        <f>ноя.19!I109+дек.19!F109-дек.19!E109</f>
        <v>-3000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2"/>
      <c r="F110" s="32"/>
      <c r="G110" s="93"/>
      <c r="H110" s="92"/>
      <c r="I110" s="62">
        <f>ноя.19!I110+дек.19!F110-дек.19!E110</f>
        <v>-3000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2"/>
      <c r="F111" s="32"/>
      <c r="G111" s="93"/>
      <c r="H111" s="33"/>
      <c r="I111" s="62">
        <f>ноя.19!I111+дек.19!F111-дек.19!E111</f>
        <v>-3000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2"/>
      <c r="F112" s="32"/>
      <c r="G112" s="93"/>
      <c r="H112" s="92"/>
      <c r="I112" s="62">
        <f>ноя.19!I112+дек.19!F112-дек.19!E112</f>
        <v>-3000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2"/>
      <c r="F113" s="32"/>
      <c r="G113" s="93"/>
      <c r="H113" s="92"/>
      <c r="I113" s="62">
        <f>ноя.19!I113+дек.19!F113-дек.19!E113</f>
        <v>-3000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2"/>
      <c r="F114" s="32"/>
      <c r="G114" s="93"/>
      <c r="H114" s="92"/>
      <c r="I114" s="62">
        <f>ноя.19!I114+дек.19!F114-дек.19!E114</f>
        <v>-3000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2"/>
      <c r="F115" s="32"/>
      <c r="G115" s="93"/>
      <c r="H115" s="92"/>
      <c r="I115" s="62">
        <f>ноя.19!I115+дек.19!F115-дек.19!E115</f>
        <v>-3000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2"/>
      <c r="F116" s="32"/>
      <c r="G116" s="93"/>
      <c r="H116" s="33"/>
      <c r="I116" s="62">
        <f>ноя.19!I116+дек.19!F116-дек.19!E116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92"/>
      <c r="F117" s="32"/>
      <c r="G117" s="93"/>
      <c r="H117" s="92"/>
      <c r="I117" s="62">
        <f>ноя.19!I117+дек.19!F117-дек.19!E117</f>
        <v>-3000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2"/>
      <c r="F118" s="32"/>
      <c r="G118" s="93"/>
      <c r="H118" s="33"/>
      <c r="I118" s="62">
        <f>ноя.19!I118+дек.19!F118-дек.19!E118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2"/>
      <c r="F119" s="32"/>
      <c r="G119" s="93"/>
      <c r="H119" s="92"/>
      <c r="I119" s="62">
        <f>ноя.19!I119+дек.19!F119-дек.19!E119</f>
        <v>-3000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2"/>
      <c r="F120" s="32"/>
      <c r="G120" s="93"/>
      <c r="H120" s="92"/>
      <c r="I120" s="62">
        <f>ноя.19!I120+дек.19!F120-дек.19!E120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2"/>
      <c r="F121" s="32"/>
      <c r="G121" s="93"/>
      <c r="H121" s="92"/>
      <c r="I121" s="62">
        <f>ноя.19!I121+дек.19!F121-дек.19!E121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2"/>
      <c r="F122" s="32"/>
      <c r="G122" s="93"/>
      <c r="H122" s="92"/>
      <c r="I122" s="62">
        <f>ноя.19!I122+дек.19!F122-дек.19!E122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92"/>
      <c r="F123" s="32"/>
      <c r="G123" s="93"/>
      <c r="H123" s="92"/>
      <c r="I123" s="62">
        <f>ноя.19!I123+дек.19!F123-дек.19!E123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2"/>
      <c r="F124" s="32"/>
      <c r="G124" s="93"/>
      <c r="H124" s="33"/>
      <c r="I124" s="62">
        <f>ноя.19!I124+дек.19!F124-дек.19!E124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2"/>
      <c r="F125" s="32"/>
      <c r="G125" s="93"/>
      <c r="H125" s="92"/>
      <c r="I125" s="62">
        <f>ноя.19!I125+дек.19!F125-дек.19!E125</f>
        <v>-3000</v>
      </c>
    </row>
  </sheetData>
  <autoFilter ref="A3:I3"/>
  <mergeCells count="1">
    <mergeCell ref="C1:I2"/>
  </mergeCells>
  <conditionalFormatting sqref="I1:I125">
    <cfRule type="cellIs" dxfId="13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126"/>
  <sheetViews>
    <sheetView topLeftCell="B1" workbookViewId="0">
      <selection activeCell="D4" sqref="D4:D126"/>
    </sheetView>
  </sheetViews>
  <sheetFormatPr defaultColWidth="9.140625" defaultRowHeight="15"/>
  <cols>
    <col min="1" max="1" width="9.140625" style="37"/>
    <col min="2" max="2" width="13.42578125" style="7" customWidth="1"/>
    <col min="3" max="3" width="10.28515625" style="7" customWidth="1"/>
    <col min="4" max="4" width="21.42578125" style="7" customWidth="1"/>
    <col min="5" max="5" width="12.5703125" style="39" bestFit="1" customWidth="1"/>
    <col min="6" max="6" width="11.5703125" style="7" bestFit="1" customWidth="1"/>
    <col min="7" max="7" width="10.140625" style="39" bestFit="1" customWidth="1"/>
    <col min="8" max="8" width="10.140625" style="7" bestFit="1" customWidth="1"/>
    <col min="9" max="9" width="11.5703125" style="7" bestFit="1" customWidth="1"/>
    <col min="10" max="16384" width="9.140625" style="7"/>
  </cols>
  <sheetData>
    <row r="1" spans="1:9">
      <c r="A1" s="5" t="s">
        <v>0</v>
      </c>
      <c r="B1" s="110" t="s">
        <v>1</v>
      </c>
      <c r="C1" s="120">
        <v>43831</v>
      </c>
      <c r="D1" s="121"/>
      <c r="E1" s="121"/>
      <c r="F1" s="122"/>
      <c r="G1" s="123"/>
      <c r="H1" s="121"/>
      <c r="I1" s="121"/>
    </row>
    <row r="2" spans="1:9">
      <c r="A2" s="5" t="s">
        <v>2</v>
      </c>
      <c r="B2" s="29" t="s">
        <v>3</v>
      </c>
      <c r="C2" s="121"/>
      <c r="D2" s="121"/>
      <c r="E2" s="121"/>
      <c r="F2" s="122"/>
      <c r="G2" s="123"/>
      <c r="H2" s="121"/>
      <c r="I2" s="121"/>
    </row>
    <row r="3" spans="1:9" s="46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2" t="s">
        <v>4</v>
      </c>
      <c r="F3" s="43" t="s">
        <v>5</v>
      </c>
      <c r="G3" s="4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34">
        <f t="shared" ref="I4:I67" si="0">F4-E4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34">
        <f t="shared" si="0"/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34">
        <f t="shared" si="0"/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34">
        <f t="shared" si="0"/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34">
        <f t="shared" si="0"/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34">
        <f t="shared" si="0"/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34">
        <f t="shared" si="0"/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34">
        <f t="shared" si="0"/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34">
        <f t="shared" si="0"/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34">
        <f t="shared" si="0"/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34">
        <f t="shared" si="0"/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34">
        <f t="shared" si="0"/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34">
        <f t="shared" si="0"/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34">
        <f t="shared" si="0"/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34">
        <f t="shared" si="0"/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34">
        <f t="shared" si="0"/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34">
        <f t="shared" si="0"/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34">
        <f t="shared" si="0"/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34">
        <f t="shared" si="0"/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34">
        <f t="shared" si="0"/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34">
        <f t="shared" si="0"/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34">
        <f t="shared" si="0"/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34">
        <f t="shared" si="0"/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34">
        <f t="shared" si="0"/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34">
        <f t="shared" si="0"/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34">
        <f t="shared" si="0"/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34">
        <f t="shared" si="0"/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34">
        <f t="shared" si="0"/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34">
        <f t="shared" si="0"/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34">
        <f t="shared" si="0"/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34">
        <f t="shared" si="0"/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34">
        <f t="shared" si="0"/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34">
        <f t="shared" si="0"/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34">
        <f t="shared" si="0"/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34">
        <f t="shared" si="0"/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34">
        <f t="shared" si="0"/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34">
        <f t="shared" si="0"/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34">
        <f t="shared" si="0"/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34">
        <f t="shared" si="0"/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34">
        <f t="shared" si="0"/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34">
        <f t="shared" si="0"/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34">
        <f t="shared" si="0"/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10"/>
      <c r="F46" s="110"/>
      <c r="G46" s="32"/>
      <c r="H46" s="110"/>
      <c r="I46" s="34">
        <f t="shared" si="0"/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34">
        <f t="shared" si="0"/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34">
        <f t="shared" si="0"/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5">
        <v>3000</v>
      </c>
      <c r="G49" s="115">
        <v>287363</v>
      </c>
      <c r="H49" s="32">
        <v>43846</v>
      </c>
      <c r="I49" s="34">
        <f t="shared" si="0"/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34">
        <f t="shared" si="0"/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34">
        <f t="shared" si="0"/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34">
        <f t="shared" si="0"/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34">
        <f t="shared" si="0"/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34">
        <f t="shared" si="0"/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34">
        <f t="shared" si="0"/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34">
        <f t="shared" si="0"/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34">
        <f t="shared" si="0"/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34">
        <f t="shared" si="0"/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34">
        <f t="shared" si="0"/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34">
        <f t="shared" si="0"/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34">
        <f t="shared" si="0"/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34">
        <f t="shared" si="0"/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34">
        <f t="shared" si="0"/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34">
        <f t="shared" si="0"/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34">
        <f t="shared" si="0"/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34">
        <f t="shared" si="0"/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34">
        <f t="shared" si="0"/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34">
        <f t="shared" ref="I68:I125" si="1">F68-E68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34">
        <f t="shared" si="1"/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34">
        <f t="shared" si="1"/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34">
        <f t="shared" si="1"/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34">
        <f t="shared" si="1"/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34">
        <f t="shared" si="1"/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34">
        <f t="shared" si="1"/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34">
        <f t="shared" si="1"/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34">
        <f t="shared" si="1"/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34">
        <f t="shared" si="1"/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34">
        <f t="shared" si="1"/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34">
        <f t="shared" si="1"/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34">
        <f t="shared" si="1"/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34">
        <f t="shared" si="1"/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34">
        <f t="shared" si="1"/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34">
        <f t="shared" si="1"/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34">
        <f t="shared" si="1"/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34">
        <f t="shared" si="1"/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34">
        <f t="shared" si="1"/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34">
        <f t="shared" si="1"/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34">
        <f t="shared" si="1"/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34">
        <f t="shared" si="1"/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34">
        <f t="shared" si="1"/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34">
        <f t="shared" si="1"/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34">
        <f t="shared" si="1"/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34">
        <f t="shared" si="1"/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34">
        <f t="shared" si="1"/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34">
        <f t="shared" si="1"/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34">
        <f t="shared" si="1"/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34">
        <f t="shared" si="1"/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34">
        <f t="shared" si="1"/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34">
        <f t="shared" si="1"/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34">
        <f t="shared" si="1"/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34">
        <f t="shared" si="1"/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34">
        <f t="shared" si="1"/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34">
        <f t="shared" si="1"/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34">
        <f t="shared" si="1"/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34">
        <f t="shared" si="1"/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34">
        <f t="shared" si="1"/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34">
        <f t="shared" si="1"/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34">
        <f t="shared" si="1"/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34">
        <f t="shared" si="1"/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34">
        <f t="shared" si="1"/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34">
        <f t="shared" si="1"/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34">
        <f t="shared" si="1"/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34">
        <f t="shared" si="1"/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34">
        <f t="shared" si="1"/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34">
        <f t="shared" si="1"/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34">
        <f t="shared" si="1"/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34">
        <f t="shared" si="1"/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34">
        <f t="shared" si="1"/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34">
        <f t="shared" si="1"/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34">
        <f t="shared" si="1"/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34">
        <f t="shared" si="1"/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34">
        <f t="shared" si="1"/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34">
        <f t="shared" si="1"/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34">
        <f t="shared" si="1"/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34">
        <f t="shared" si="1"/>
        <v>0</v>
      </c>
    </row>
    <row r="126" spans="1:9">
      <c r="D126" s="38" t="s">
        <v>178</v>
      </c>
    </row>
  </sheetData>
  <autoFilter ref="A3:I125"/>
  <mergeCells count="1">
    <mergeCell ref="C1:I2"/>
  </mergeCells>
  <conditionalFormatting sqref="I1:I1048576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26"/>
  <sheetViews>
    <sheetView workbookViewId="0">
      <selection activeCell="D4" sqref="D4:D126"/>
    </sheetView>
  </sheetViews>
  <sheetFormatPr defaultColWidth="9.140625" defaultRowHeight="15"/>
  <cols>
    <col min="1" max="1" width="9.140625" style="4"/>
    <col min="2" max="2" width="11" style="4" customWidth="1"/>
    <col min="3" max="3" width="11.42578125" style="25" customWidth="1"/>
    <col min="4" max="4" width="22.85546875" style="4" customWidth="1"/>
    <col min="5" max="5" width="12.5703125" style="4" bestFit="1" customWidth="1"/>
    <col min="6" max="6" width="11.5703125" style="4" bestFit="1" customWidth="1"/>
    <col min="7" max="8" width="10.140625" style="4" bestFit="1" customWidth="1"/>
    <col min="9" max="9" width="11.5703125" style="4" bestFit="1" customWidth="1"/>
    <col min="10" max="16384" width="9.140625" style="4"/>
  </cols>
  <sheetData>
    <row r="1" spans="1:9">
      <c r="A1" s="10" t="s">
        <v>0</v>
      </c>
      <c r="B1" s="24" t="s">
        <v>1</v>
      </c>
      <c r="C1" s="124">
        <v>43862</v>
      </c>
      <c r="D1" s="125"/>
      <c r="E1" s="125"/>
      <c r="F1" s="126"/>
      <c r="G1" s="127"/>
      <c r="H1" s="125"/>
      <c r="I1" s="125"/>
    </row>
    <row r="2" spans="1:9">
      <c r="A2" s="11" t="s">
        <v>2</v>
      </c>
      <c r="B2" s="12" t="s">
        <v>3</v>
      </c>
      <c r="C2" s="125"/>
      <c r="D2" s="125"/>
      <c r="E2" s="125"/>
      <c r="F2" s="126"/>
      <c r="G2" s="127"/>
      <c r="H2" s="125"/>
      <c r="I2" s="125"/>
    </row>
    <row r="3" spans="1:9" ht="29.25">
      <c r="A3" s="40" t="s">
        <v>134</v>
      </c>
      <c r="B3" s="41" t="s">
        <v>12</v>
      </c>
      <c r="C3" s="49" t="s">
        <v>13</v>
      </c>
      <c r="D3" s="41" t="s">
        <v>133</v>
      </c>
      <c r="E3" s="50" t="s">
        <v>4</v>
      </c>
      <c r="F3" s="51" t="s">
        <v>5</v>
      </c>
      <c r="G3" s="52" t="s">
        <v>6</v>
      </c>
      <c r="H3" s="50" t="s">
        <v>7</v>
      </c>
      <c r="I3" s="53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14">
        <f>янв.20!I4+фев.20!F4-фев.20!E4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14">
        <f>янв.20!I5+фев.20!F5-фев.20!E5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14">
        <f>янв.20!I6+фев.20!F6-фев.20!E6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14">
        <f>янв.20!I7+фев.20!F7-фев.20!E7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14">
        <f>янв.20!I8+фев.20!F8-фев.20!E8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14">
        <f>янв.20!I9+фев.20!F9-фев.20!E9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14">
        <f>янв.20!I10+фев.20!F10-фев.20!E10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14">
        <f>янв.20!I11+фев.20!F11-фев.20!E11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14">
        <f>янв.20!I12+фев.20!F12-фев.20!E12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14">
        <f>янв.20!I13+фев.20!F13-фев.20!E13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14">
        <f>янв.20!I14+фев.20!F14-фев.20!E14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14">
        <f>янв.20!I15+фев.20!F15-фев.20!E15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14">
        <f>янв.20!I16+фев.20!F16-фев.20!E16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14">
        <f>янв.20!I17+фев.20!F17-фев.20!E17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14">
        <f>янв.20!I18+фев.20!F18-фев.20!E18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14">
        <f>янв.20!I19+фев.20!F19-фев.20!E19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14">
        <f>янв.20!I20+фев.20!F20-фев.20!E20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14">
        <f>янв.20!I21+фев.20!F21-фев.20!E21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14">
        <f>янв.20!I22+фев.20!F22-фев.20!E22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14">
        <f>янв.20!I23+фев.20!F23-фев.20!E23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14">
        <f>янв.20!I24+фев.20!F24-фев.20!E24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14">
        <f>янв.20!I25+фев.20!F25-фев.20!E25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14">
        <f>янв.20!I26+фев.20!F26-фев.20!E26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14">
        <f>янв.20!I27+фев.20!F27-фев.20!E27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14">
        <f>янв.20!I28+фев.20!F28-фев.20!E28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14">
        <f>янв.20!I29+фев.20!F29-фев.20!E29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14">
        <f>янв.20!I30+фев.20!F30-фев.20!E30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14">
        <f>янв.20!I31+фев.20!F31-фев.20!E31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14">
        <f>янв.20!I32+фев.20!F32-фев.20!E32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14">
        <f>янв.20!I33+фев.20!F33-фев.20!E33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14">
        <f>янв.20!I34+фев.20!F34-фев.20!E34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14">
        <f>янв.20!I35+фев.20!F35-фев.20!E35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14">
        <f>янв.20!I36+фев.20!F36-фев.20!E36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14">
        <f>янв.20!I37+фев.20!F37-фев.20!E37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14">
        <f>янв.20!I38+фев.20!F38-фев.20!E38</f>
        <v>0</v>
      </c>
    </row>
    <row r="39" spans="1:9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14">
        <f>янв.20!I39+фев.20!F39-фев.20!E39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14">
        <f>янв.20!I40+фев.20!F40-фев.20!E40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14">
        <f>янв.20!I41+фев.20!F41-фев.20!E41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14">
        <f>янв.20!I42+фев.20!F42-фев.20!E42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14">
        <f>янв.20!I43+фев.20!F43-фев.20!E43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14">
        <f>янв.20!I44+фев.20!F44-фев.20!E44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14">
        <f>янв.20!I45+фев.20!F45-фев.20!E45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10"/>
      <c r="F46" s="110"/>
      <c r="G46" s="32"/>
      <c r="H46" s="110"/>
      <c r="I46" s="14">
        <f>янв.20!I46+фев.20!F46-фев.20!E46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14">
        <f>янв.20!I47+фев.20!F47-фев.20!E47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14">
        <f>янв.20!I48+фев.20!F48-фев.20!E48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14">
        <f>янв.20!I49+фев.20!F49-фев.20!E49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14">
        <f>янв.20!I50+фев.20!F50-фев.20!E50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14">
        <f>янв.20!I51+фев.20!F51-фев.20!E51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14">
        <f>янв.20!I52+фев.20!F52-фев.20!E52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14">
        <f>янв.20!I53+фев.20!F53-фев.20!E53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14">
        <f>янв.20!I54+фев.20!F54-фев.20!E54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14">
        <f>янв.20!I55+фев.20!F55-фев.20!E55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14">
        <f>янв.20!I56+фев.20!F56-фев.20!E56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14">
        <f>янв.20!I57+фев.20!F57-фев.20!E57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14">
        <f>янв.20!I58+фев.20!F58-фев.20!E58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14">
        <f>янв.20!I59+фев.20!F59-фев.20!E59</f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14">
        <f>янв.20!I60+фев.20!F60-фев.20!E60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14">
        <f>янв.20!I61+фев.20!F61-фев.20!E61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14">
        <f>янв.20!I62+фев.20!F62-фев.20!E62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14">
        <f>янв.20!I63+фев.20!F63-фев.20!E63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14">
        <f>янв.20!I64+фев.20!F64-фев.20!E64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14">
        <f>янв.20!I65+фев.20!F65-фев.20!E65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14">
        <f>янв.20!I66+фев.20!F66-фев.20!E66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14">
        <f>янв.20!I67+фев.20!F67-фев.20!E67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14">
        <f>янв.20!I68+фев.20!F68-фев.20!E68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14">
        <f>янв.20!I69+фев.20!F69-фев.20!E69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14">
        <f>янв.20!I70+фев.20!F70-фев.20!E70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14">
        <f>янв.20!I71+фев.20!F71-фев.20!E71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14">
        <f>янв.20!I72+фев.20!F72-фев.20!E72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14">
        <f>янв.20!I73+фев.20!F73-фев.20!E73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14">
        <f>янв.20!I74+фев.20!F74-фев.20!E74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14">
        <f>янв.20!I75+фев.20!F75-фев.20!E75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14">
        <f>янв.20!I76+фев.20!F76-фев.20!E76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14">
        <f>янв.20!I77+фев.20!F77-фев.20!E77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14">
        <f>янв.20!I78+фев.20!F78-фев.20!E78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14">
        <f>янв.20!I79+фев.20!F79-фев.20!E79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14">
        <f>янв.20!I80+фев.20!F80-фев.20!E80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14">
        <f>янв.20!I81+фев.20!F81-фев.20!E81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14">
        <f>янв.20!I82+фев.20!F82-фев.20!E82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14">
        <f>янв.20!I83+фев.20!F83-фев.20!E83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14">
        <f>янв.20!I84+фев.20!F84-фев.20!E84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14">
        <f>янв.20!I85+фев.20!F85-фев.20!E85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14">
        <f>янв.20!I86+фев.20!F86-фев.20!E86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14">
        <f>янв.20!I87+фев.20!F87-фев.20!E87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14">
        <f>янв.20!I88+фев.20!F88-фев.20!E88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14">
        <f>янв.20!I89+фев.20!F89-фев.20!E89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14">
        <f>янв.20!I90+фев.20!F90-фев.20!E90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14">
        <f>янв.20!I91+фев.20!F91-фев.20!E91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14">
        <f>янв.20!I92+фев.20!F92-фев.20!E92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14">
        <f>янв.20!I93+фев.20!F93-фев.20!E93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14">
        <f>янв.20!I94+фев.20!F94-фев.20!E94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14">
        <f>янв.20!I95+фев.20!F95-фев.20!E95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14">
        <f>янв.20!I96+фев.20!F96-фев.20!E96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14">
        <f>янв.20!I97+фев.20!F97-фев.20!E97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14">
        <f>янв.20!I98+фев.20!F98-фев.20!E98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14">
        <f>янв.20!I99+фев.20!F99-фев.20!E99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14">
        <f>янв.20!I100+фев.20!F100-фев.20!E100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14">
        <f>янв.20!I101+фев.20!F101-фев.20!E101</f>
        <v>0</v>
      </c>
    </row>
    <row r="102" spans="1:9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14">
        <f>янв.20!I102+фев.20!F102-фев.20!E102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14">
        <f>янв.20!I103+фев.20!F103-фев.20!E103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14">
        <f>янв.20!I104+фев.20!F104-фев.20!E104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14">
        <f>янв.20!I105+фев.20!F105-фев.20!E105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14">
        <f>янв.20!I106+фев.20!F106-фев.20!E106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14">
        <f>янв.20!I107+фев.20!F107-фев.20!E107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14">
        <f>янв.20!I108+фев.20!F108-фев.20!E108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14">
        <f>янв.20!I109+фев.20!F109-фев.20!E109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14">
        <f>янв.20!I110+фев.20!F110-фев.20!E110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14">
        <f>янв.20!I111+фев.20!F111-фев.20!E111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14">
        <f>янв.20!I112+фев.20!F112-фев.20!E112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14">
        <f>янв.20!I113+фев.20!F113-фев.20!E113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14">
        <f>янв.20!I114+фев.20!F114-фев.20!E114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14">
        <f>янв.20!I115+фев.20!F115-фев.20!E115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14">
        <f>янв.20!I116+фев.20!F116-фев.20!E116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14">
        <f>янв.20!I117+фев.20!F117-фев.20!E117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14">
        <f>янв.20!I118+фев.20!F118-фев.20!E118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14">
        <f>янв.20!I119+фев.20!F119-фев.20!E119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14">
        <f>янв.20!I120+фев.20!F120-фев.20!E120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14">
        <f>янв.20!I121+фев.20!F121-фев.20!E121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14">
        <f>янв.20!I122+фев.20!F122-фев.20!E122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14">
        <f>янв.20!I123+фев.20!F123-фев.20!E123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14">
        <f>янв.20!I124+фев.20!F124-фев.20!E124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14">
        <f>янв.20!I125+фев.20!F125-фев.20!E125</f>
        <v>0</v>
      </c>
    </row>
    <row r="126" spans="1:9">
      <c r="D126" s="38" t="s">
        <v>178</v>
      </c>
    </row>
  </sheetData>
  <autoFilter ref="A3:I125"/>
  <mergeCells count="1">
    <mergeCell ref="C1:I2"/>
  </mergeCells>
  <conditionalFormatting sqref="I1:I1048576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I126"/>
  <sheetViews>
    <sheetView topLeftCell="A37" workbookViewId="0">
      <selection activeCell="A46" sqref="A46"/>
    </sheetView>
  </sheetViews>
  <sheetFormatPr defaultColWidth="9.140625" defaultRowHeight="15"/>
  <cols>
    <col min="1" max="2" width="9.140625" style="1"/>
    <col min="3" max="3" width="10.85546875" style="1" customWidth="1"/>
    <col min="4" max="4" width="16.7109375" style="1" customWidth="1"/>
    <col min="5" max="5" width="12.5703125" style="1" bestFit="1" customWidth="1"/>
    <col min="6" max="6" width="11.5703125" style="1" bestFit="1" customWidth="1"/>
    <col min="7" max="7" width="10.140625" style="91" bestFit="1" customWidth="1"/>
    <col min="8" max="8" width="10.140625" style="1" bestFit="1" customWidth="1"/>
    <col min="9" max="9" width="22.28515625" style="1" customWidth="1"/>
    <col min="10" max="16384" width="9.140625" style="1"/>
  </cols>
  <sheetData>
    <row r="1" spans="1:9">
      <c r="A1" s="10" t="s">
        <v>0</v>
      </c>
      <c r="B1" s="24" t="s">
        <v>1</v>
      </c>
      <c r="C1" s="128">
        <v>43891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50" t="s">
        <v>4</v>
      </c>
      <c r="F3" s="51" t="s">
        <v>5</v>
      </c>
      <c r="G3" s="42" t="s">
        <v>6</v>
      </c>
      <c r="H3" s="50" t="s">
        <v>7</v>
      </c>
      <c r="I3" s="53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14">
        <f>фев.20!I4+мар.20!F4-мар.20!E4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14">
        <f>фев.20!I5+мар.20!F5-мар.20!E5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14">
        <f>фев.20!I6+мар.20!F6-мар.20!E6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14">
        <f>фев.20!I7+мар.20!F7-мар.20!E7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14">
        <f>фев.20!I8+мар.20!F8-мар.20!E8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14">
        <f>фев.20!I9+мар.20!F9-мар.20!E9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14">
        <f>фев.20!I10+мар.20!F10-мар.20!E10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14">
        <f>фев.20!I11+мар.20!F11-мар.20!E11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14">
        <f>фев.20!I12+мар.20!F12-мар.20!E12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14">
        <f>фев.20!I13+мар.20!F13-мар.20!E13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14">
        <f>фев.20!I14+мар.20!F14-мар.20!E14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14">
        <f>фев.20!I15+мар.20!F15-мар.20!E15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14">
        <f>фев.20!I16+мар.20!F16-мар.20!E16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14">
        <f>фев.20!I17+мар.20!F17-мар.20!E17</f>
        <v>0</v>
      </c>
    </row>
    <row r="18" spans="1:9" ht="30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14">
        <f>фев.20!I18+мар.20!F18-мар.20!E18</f>
        <v>0</v>
      </c>
    </row>
    <row r="19" spans="1:9" ht="30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14">
        <f>фев.20!I19+мар.20!F19-мар.20!E19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14">
        <f>фев.20!I20+мар.20!F20-мар.20!E20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14">
        <f>фев.20!I21+мар.20!F21-мар.20!E21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14">
        <f>фев.20!I22+мар.20!F22-мар.20!E22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14">
        <f>фев.20!I23+мар.20!F23-мар.20!E23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14">
        <f>фев.20!I24+мар.20!F24-мар.20!E24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14">
        <f>фев.20!I25+мар.20!F25-мар.20!E25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14">
        <f>фев.20!I26+мар.20!F26-мар.20!E26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14">
        <f>фев.20!I27+мар.20!F27-мар.20!E27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14">
        <f>фев.20!I28+мар.20!F28-мар.20!E28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14">
        <f>фев.20!I29+мар.20!F29-мар.20!E29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14">
        <f>фев.20!I30+мар.20!F30-мар.20!E30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14">
        <f>фев.20!I31+мар.20!F31-мар.20!E31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14">
        <f>фев.20!I32+мар.20!F32-мар.20!E32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14">
        <f>фев.20!I33+мар.20!F33-мар.20!E33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14">
        <f>фев.20!I34+мар.20!F34-мар.20!E34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14">
        <f>фев.20!I35+мар.20!F35-мар.20!E35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14">
        <f>фев.20!I36+мар.20!F36-мар.20!E36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14">
        <f>фев.20!I37+мар.20!F37-мар.20!E37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14">
        <f>фев.20!I38+мар.20!F38-мар.20!E38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14">
        <f>фев.20!I39+мар.20!F39-мар.20!E39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14">
        <f>фев.20!I40+мар.20!F40-мар.20!E40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14">
        <f>фев.20!I41+мар.20!F41-мар.20!E41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14">
        <f>фев.20!I42+мар.20!F42-мар.20!E42</f>
        <v>0</v>
      </c>
    </row>
    <row r="43" spans="1:9" ht="30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14">
        <f>фев.20!I43+мар.20!F43-мар.20!E43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14">
        <f>фев.20!I44+мар.20!F44-мар.20!E44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14">
        <f>фев.20!I45+мар.20!F45-мар.20!E45</f>
        <v>0</v>
      </c>
    </row>
    <row r="46" spans="1:9">
      <c r="A46" s="59"/>
      <c r="B46" s="47"/>
      <c r="C46" s="47"/>
      <c r="D46" s="38"/>
      <c r="E46" s="110"/>
      <c r="F46" s="110"/>
      <c r="G46" s="32"/>
      <c r="H46" s="110"/>
      <c r="I46" s="14">
        <f>фев.20!I46+мар.20!F46-мар.20!E46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14">
        <f>фев.20!I47+мар.20!F47-мар.20!E47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14">
        <f>фев.20!I48+мар.20!F48-мар.20!E48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14">
        <f>фев.20!I49+мар.20!F49-мар.20!E49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14">
        <f>фев.20!I50+мар.20!F50-мар.20!E50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14">
        <f>фев.20!I51+мар.20!F51-мар.20!E51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14">
        <f>фев.20!I52+мар.20!F52-мар.20!E52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14">
        <f>фев.20!I53+мар.20!F53-мар.20!E53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14">
        <f>фев.20!I54+мар.20!F54-мар.20!E54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14">
        <f>фев.20!I55+мар.20!F55-мар.20!E55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14">
        <f>фев.20!I56+мар.20!F56-мар.20!E56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14">
        <f>фев.20!I57+мар.20!F57-мар.20!E57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14">
        <f>фев.20!I58+мар.20!F58-мар.20!E58</f>
        <v>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14">
        <f>фев.20!I59+мар.20!F59-мар.20!E59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14">
        <f>фев.20!I60+мар.20!F60-мар.20!E60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14">
        <f>фев.20!I61+мар.20!F61-мар.20!E61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14">
        <f>фев.20!I62+мар.20!F62-мар.20!E62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14">
        <f>фев.20!I63+мар.20!F63-мар.20!E63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14">
        <f>фев.20!I64+мар.20!F64-мар.20!E64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14">
        <f>фев.20!I65+мар.20!F65-мар.20!E65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14">
        <f>фев.20!I66+мар.20!F66-мар.20!E66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14">
        <f>фев.20!I67+мар.20!F67-мар.20!E67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14">
        <f>фев.20!I68+мар.20!F68-мар.20!E68</f>
        <v>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14">
        <f>фев.20!I69+мар.20!F69-мар.20!E69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14">
        <f>фев.20!I70+мар.20!F70-мар.20!E70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14">
        <f>фев.20!I71+мар.20!F71-мар.20!E71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14">
        <f>фев.20!I72+мар.20!F72-мар.20!E72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14">
        <f>фев.20!I73+мар.20!F73-мар.20!E73</f>
        <v>0</v>
      </c>
    </row>
    <row r="74" spans="1:9" ht="30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14">
        <f>фев.20!I74+мар.20!F74-мар.20!E74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14">
        <f>фев.20!I75+мар.20!F75-мар.20!E75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14">
        <f>фев.20!I76+мар.20!F76-мар.20!E76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14">
        <f>фев.20!I77+мар.20!F77-мар.20!E77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14">
        <f>фев.20!I78+мар.20!F78-мар.20!E78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14">
        <f>фев.20!I79+мар.20!F79-мар.20!E79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14">
        <f>фев.20!I80+мар.20!F80-мар.20!E80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14">
        <f>фев.20!I81+мар.20!F81-мар.20!E81</f>
        <v>0</v>
      </c>
    </row>
    <row r="82" spans="1:9" ht="30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14">
        <f>фев.20!I82+мар.20!F82-мар.20!E82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14">
        <f>фев.20!I83+мар.20!F83-мар.20!E83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14">
        <f>фев.20!I84+мар.20!F84-мар.20!E84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14">
        <f>фев.20!I85+мар.20!F85-мар.20!E85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14">
        <f>фев.20!I86+мар.20!F86-мар.20!E86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14">
        <f>фев.20!I87+мар.20!F87-мар.20!E87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14">
        <f>фев.20!I88+мар.20!F88-мар.20!E88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14">
        <f>фев.20!I89+мар.20!F89-мар.20!E89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14">
        <f>фев.20!I90+мар.20!F90-мар.20!E90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14">
        <f>фев.20!I91+мар.20!F91-мар.20!E91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14">
        <f>фев.20!I92+мар.20!F92-мар.20!E92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14">
        <f>фев.20!I93+мар.20!F93-мар.20!E93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14">
        <f>фев.20!I94+мар.20!F94-мар.20!E94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14">
        <f>фев.20!I95+мар.20!F95-мар.20!E95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14">
        <f>фев.20!I96+мар.20!F96-мар.20!E96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14">
        <f>фев.20!I97+мар.20!F97-мар.20!E97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14">
        <f>фев.20!I98+мар.20!F98-мар.20!E98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14">
        <f>фев.20!I99+мар.20!F99-мар.20!E99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14">
        <f>фев.20!I100+мар.20!F100-мар.20!E100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14">
        <f>фев.20!I101+мар.20!F101-мар.20!E101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14">
        <f>фев.20!I102+мар.20!F102-мар.20!E102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14">
        <f>фев.20!I103+мар.20!F103-мар.20!E103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14">
        <f>фев.20!I104+мар.20!F104-мар.20!E104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14">
        <f>фев.20!I105+мар.20!F105-мар.20!E105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14">
        <f>фев.20!I106+мар.20!F106-мар.20!E106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14">
        <f>фев.20!I107+мар.20!F107-мар.20!E107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14">
        <f>фев.20!I108+мар.20!F108-мар.20!E108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14">
        <f>фев.20!I109+мар.20!F109-мар.20!E109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14">
        <f>фев.20!I110+мар.20!F110-мар.20!E110</f>
        <v>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14">
        <f>фев.20!I111+мар.20!F111-мар.20!E111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14">
        <f>фев.20!I112+мар.20!F112-мар.20!E112</f>
        <v>0</v>
      </c>
    </row>
    <row r="113" spans="1:9" ht="30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14">
        <f>фев.20!I113+мар.20!F113-мар.20!E113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14">
        <f>фев.20!I114+мар.20!F114-мар.20!E114</f>
        <v>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14">
        <f>фев.20!I115+мар.20!F115-мар.20!E115</f>
        <v>0</v>
      </c>
    </row>
    <row r="116" spans="1:9" ht="30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14">
        <f>фев.20!I116+мар.20!F116-мар.20!E116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14">
        <f>фев.20!I117+мар.20!F117-мар.20!E117</f>
        <v>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14">
        <f>фев.20!I118+мар.20!F118-мар.20!E118</f>
        <v>0</v>
      </c>
    </row>
    <row r="119" spans="1:9" ht="30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14">
        <f>фев.20!I119+мар.20!F119-мар.20!E119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14">
        <f>фев.20!I120+мар.20!F120-мар.20!E120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14">
        <f>фев.20!I121+мар.20!F121-мар.20!E121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14">
        <f>фев.20!I122+мар.20!F122-мар.20!E122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14">
        <f>фев.20!I123+мар.20!F123-мар.20!E123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14">
        <f>фев.20!I124+мар.20!F124-мар.20!E124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14">
        <f>фев.20!I125+мар.20!F125-мар.20!E125</f>
        <v>0</v>
      </c>
    </row>
    <row r="126" spans="1:9" ht="30">
      <c r="D126" s="38" t="s">
        <v>178</v>
      </c>
    </row>
  </sheetData>
  <autoFilter ref="A3:I125"/>
  <mergeCells count="1">
    <mergeCell ref="C1:I2"/>
  </mergeCells>
  <conditionalFormatting sqref="I1:I1048576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I126"/>
  <sheetViews>
    <sheetView topLeftCell="A25" workbookViewId="0">
      <selection activeCell="A46" sqref="A46"/>
    </sheetView>
  </sheetViews>
  <sheetFormatPr defaultColWidth="9.140625" defaultRowHeight="15"/>
  <cols>
    <col min="1" max="1" width="16.5703125" style="4" customWidth="1"/>
    <col min="2" max="2" width="9.140625" style="4"/>
    <col min="3" max="3" width="11.28515625" style="4" customWidth="1"/>
    <col min="4" max="4" width="17.5703125" style="4" customWidth="1"/>
    <col min="5" max="5" width="13.28515625" style="4" customWidth="1"/>
    <col min="6" max="6" width="11.42578125" style="8" customWidth="1"/>
    <col min="7" max="7" width="15" style="4" customWidth="1"/>
    <col min="8" max="8" width="18.7109375" style="4" customWidth="1"/>
    <col min="9" max="9" width="13.42578125" style="4" customWidth="1"/>
    <col min="10" max="16384" width="9.140625" style="4"/>
  </cols>
  <sheetData>
    <row r="1" spans="1:9">
      <c r="A1" s="56" t="s">
        <v>0</v>
      </c>
      <c r="B1" s="110" t="s">
        <v>1</v>
      </c>
      <c r="C1" s="132">
        <v>43922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58" t="s">
        <v>12</v>
      </c>
      <c r="C3" s="41" t="s">
        <v>13</v>
      </c>
      <c r="D3" s="49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34">
        <f>мар.20!I4+апр.20!F4-апр.20!E4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34">
        <f>мар.20!I5+апр.20!F5-апр.20!E5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34">
        <f>мар.20!I6+апр.20!F6-апр.20!E6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34">
        <f>мар.20!I7+апр.20!F7-апр.20!E7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34">
        <f>мар.20!I8+апр.20!F8-апр.20!E8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34">
        <f>мар.20!I9+апр.20!F9-апр.20!E9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34">
        <f>мар.20!I10+апр.20!F10-апр.20!E10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34">
        <f>мар.20!I11+апр.20!F11-апр.20!E11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34">
        <f>мар.20!I12+апр.20!F12-апр.20!E12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34">
        <f>мар.20!I13+апр.20!F13-апр.20!E13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34">
        <f>мар.20!I14+апр.20!F14-апр.20!E14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34">
        <f>мар.20!I15+апр.20!F15-апр.20!E15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34">
        <f>мар.20!I16+апр.20!F16-апр.20!E16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34">
        <f>мар.20!I17+апр.20!F17-апр.20!E17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34">
        <f>мар.20!I18+апр.20!F18-апр.20!E18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34">
        <f>мар.20!I19+апр.20!F19-апр.20!E19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34">
        <f>мар.20!I20+апр.20!F20-апр.20!E20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34">
        <f>мар.20!I21+апр.20!F21-апр.20!E21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34">
        <f>мар.20!I22+апр.20!F22-апр.20!E22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34">
        <f>мар.20!I23+апр.20!F23-апр.20!E23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34">
        <f>мар.20!I24+апр.20!F24-апр.20!E24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34">
        <f>мар.20!I25+апр.20!F25-апр.20!E25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34">
        <f>мар.20!I26+апр.20!F26-апр.20!E26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34">
        <f>мар.20!I27+апр.20!F27-апр.20!E27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34">
        <f>мар.20!I28+апр.20!F28-апр.20!E28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34">
        <f>мар.20!I29+апр.20!F29-апр.20!E29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34">
        <f>мар.20!I30+апр.20!F30-апр.20!E30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34">
        <f>мар.20!I31+апр.20!F31-апр.20!E31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34">
        <f>мар.20!I32+апр.20!F32-апр.20!E32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34">
        <f>мар.20!I33+апр.20!F33-апр.20!E33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34">
        <f>мар.20!I34+апр.20!F34-апр.20!E34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34">
        <f>мар.20!I35+апр.20!F35-апр.20!E35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34">
        <f>мар.20!I36+апр.20!F36-апр.20!E36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34">
        <f>мар.20!I37+апр.20!F37-апр.20!E37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34">
        <f>мар.20!I38+апр.20!F38-апр.20!E38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34">
        <f>мар.20!I39+апр.20!F39-апр.20!E39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34">
        <f>мар.20!I40+апр.20!F40-апр.20!E40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34">
        <f>мар.20!I41+апр.20!F41-апр.20!E41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34">
        <f>мар.20!I42+апр.20!F42-апр.20!E42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34">
        <f>мар.20!I43+апр.20!F43-апр.20!E43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34">
        <f>мар.20!I44+апр.20!F44-апр.20!E44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34">
        <f>мар.20!I45+апр.20!F45-апр.20!E45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34">
        <f>мар.20!I46+апр.20!F46-апр.20!E46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34">
        <f>мар.20!I47+апр.20!F47-апр.20!E47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34">
        <f>мар.20!I48+апр.20!F48-апр.20!E48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34">
        <f>мар.20!I49+апр.20!F49-апр.20!E49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34">
        <f>мар.20!I50+апр.20!F50-апр.20!E50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34">
        <f>мар.20!I51+апр.20!F51-апр.20!E51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34">
        <f>мар.20!I52+апр.20!F52-апр.20!E52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34">
        <f>мар.20!I53+апр.20!F53-апр.20!E53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34">
        <f>мар.20!I54+апр.20!F54-апр.20!E54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34">
        <f>мар.20!I55+апр.20!F55-апр.20!E55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34">
        <f>мар.20!I56+апр.20!F56-апр.20!E56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34">
        <f>мар.20!I57+апр.20!F57-апр.20!E57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34">
        <f>мар.20!I58+апр.20!F58-апр.20!E58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34">
        <f>мар.20!I59+апр.20!F59-апр.20!E59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34">
        <f>мар.20!I60+апр.20!F60-апр.20!E60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34">
        <f>мар.20!I61+апр.20!F61-апр.20!E61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34">
        <f>мар.20!I62+апр.20!F62-апр.20!E62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34">
        <f>мар.20!I63+апр.20!F63-апр.20!E63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34">
        <f>мар.20!I64+апр.20!F64-апр.20!E64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34">
        <f>мар.20!I65+апр.20!F65-апр.20!E65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34">
        <f>мар.20!I66+апр.20!F66-апр.20!E66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34">
        <f>мар.20!I67+апр.20!F67-апр.20!E67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34">
        <f>мар.20!I68+апр.20!F68-апр.20!E68</f>
        <v>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34">
        <f>мар.20!I69+апр.20!F69-апр.20!E69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34">
        <f>мар.20!I70+апр.20!F70-апр.20!E70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34">
        <f>мар.20!I71+апр.20!F71-апр.20!E71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34">
        <f>мар.20!I72+апр.20!F72-апр.20!E72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34">
        <f>мар.20!I73+апр.20!F73-апр.20!E73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34">
        <f>мар.20!I74+апр.20!F74-апр.20!E74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34">
        <f>мар.20!I75+апр.20!F75-апр.20!E75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34">
        <f>мар.20!I76+апр.20!F76-апр.20!E76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34">
        <f>мар.20!I77+апр.20!F77-апр.20!E77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34">
        <f>мар.20!I78+апр.20!F78-апр.20!E78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34">
        <f>мар.20!I79+апр.20!F79-апр.20!E79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34">
        <f>мар.20!I80+апр.20!F80-апр.20!E80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34">
        <f>мар.20!I81+апр.20!F81-апр.20!E81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34">
        <f>мар.20!I82+апр.20!F82-апр.20!E82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34">
        <f>мар.20!I83+апр.20!F83-апр.20!E83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34">
        <f>мар.20!I84+апр.20!F84-апр.20!E84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34">
        <f>мар.20!I85+апр.20!F85-апр.20!E85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34">
        <f>мар.20!I86+апр.20!F86-апр.20!E86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34">
        <f>мар.20!I87+апр.20!F87-апр.20!E87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34">
        <f>мар.20!I88+апр.20!F88-апр.20!E88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34">
        <f>мар.20!I89+апр.20!F89-апр.20!E89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34">
        <f>мар.20!I90+апр.20!F90-апр.20!E90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34">
        <f>мар.20!I91+апр.20!F91-апр.20!E91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34">
        <f>мар.20!I92+апр.20!F92-апр.20!E92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34">
        <f>мар.20!I93+апр.20!F93-апр.20!E93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34">
        <f>мар.20!I94+апр.20!F94-апр.20!E94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34">
        <f>мар.20!I95+апр.20!F95-апр.20!E95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34">
        <f>мар.20!I96+апр.20!F96-апр.20!E96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34">
        <f>мар.20!I97+апр.20!F97-апр.20!E97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34">
        <f>мар.20!I98+апр.20!F98-апр.20!E98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34">
        <f>мар.20!I99+апр.20!F99-апр.20!E99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34">
        <f>мар.20!I100+апр.20!F100-апр.20!E100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34">
        <f>мар.20!I101+апр.20!F101-апр.20!E101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34">
        <f>мар.20!I102+апр.20!F102-апр.20!E102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34">
        <f>мар.20!I103+апр.20!F103-апр.20!E103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34">
        <f>мар.20!I104+апр.20!F104-апр.20!E104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34">
        <f>мар.20!I105+апр.20!F105-апр.20!E105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34">
        <f>мар.20!I106+апр.20!F106-апр.20!E106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34">
        <f>мар.20!I107+апр.20!F107-апр.20!E107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34">
        <f>мар.20!I108+апр.20!F108-апр.20!E108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34">
        <f>мар.20!I109+апр.20!F109-апр.20!E109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34">
        <f>мар.20!I110+апр.20!F110-апр.20!E110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34">
        <f>мар.20!I111+апр.20!F111-апр.20!E111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34">
        <f>мар.20!I112+апр.20!F112-апр.20!E112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34">
        <f>мар.20!I113+апр.20!F113-апр.20!E113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34">
        <f>мар.20!I114+апр.20!F114-апр.20!E114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34">
        <f>мар.20!I115+апр.20!F115-апр.20!E115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34">
        <f>мар.20!I116+апр.20!F116-апр.20!E116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34">
        <f>мар.20!I117+апр.20!F117-апр.20!E117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34">
        <f>мар.20!I118+апр.20!F118-апр.20!E118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34">
        <f>мар.20!I119+апр.20!F119-апр.20!E119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34">
        <f>мар.20!I120+апр.20!F120-апр.20!E120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34">
        <f>мар.20!I121+апр.20!F121-апр.20!E121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34">
        <f>мар.20!I122+апр.20!F122-апр.20!E122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34">
        <f>мар.20!I123+апр.20!F123-апр.20!E123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34">
        <f>мар.20!I124+апр.20!F124-апр.20!E124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34">
        <f>мар.20!I125+апр.20!F125-апр.20!E125</f>
        <v>0</v>
      </c>
    </row>
    <row r="126" spans="1:9" ht="30">
      <c r="D126" s="38" t="s">
        <v>178</v>
      </c>
    </row>
  </sheetData>
  <autoFilter ref="A3:I125"/>
  <mergeCells count="1">
    <mergeCell ref="C1:I2"/>
  </mergeCells>
  <conditionalFormatting sqref="I1:I125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I126"/>
  <sheetViews>
    <sheetView topLeftCell="A40" workbookViewId="0">
      <selection activeCell="D53" sqref="D53"/>
    </sheetView>
  </sheetViews>
  <sheetFormatPr defaultColWidth="9.140625" defaultRowHeight="15"/>
  <cols>
    <col min="1" max="1" width="9.140625" style="4"/>
    <col min="2" max="2" width="11.28515625" style="4" customWidth="1"/>
    <col min="3" max="3" width="10" style="4" customWidth="1"/>
    <col min="4" max="4" width="19.42578125" style="4" customWidth="1"/>
    <col min="5" max="5" width="10.28515625" style="4" customWidth="1"/>
    <col min="6" max="6" width="11.5703125" style="4" bestFit="1" customWidth="1"/>
    <col min="7" max="7" width="18" style="4" customWidth="1"/>
    <col min="8" max="8" width="17.28515625" style="4" customWidth="1"/>
    <col min="9" max="9" width="21.140625" style="4" customWidth="1"/>
    <col min="10" max="16384" width="9.140625" style="4"/>
  </cols>
  <sheetData>
    <row r="1" spans="1:9">
      <c r="A1" s="10" t="s">
        <v>0</v>
      </c>
      <c r="B1" s="24" t="s">
        <v>1</v>
      </c>
      <c r="C1" s="128">
        <v>43952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 ht="28.5">
      <c r="A3" s="40" t="s">
        <v>134</v>
      </c>
      <c r="B3" s="58" t="s">
        <v>12</v>
      </c>
      <c r="C3" s="41" t="s">
        <v>13</v>
      </c>
      <c r="D3" s="49" t="s">
        <v>133</v>
      </c>
      <c r="E3" s="44" t="s">
        <v>4</v>
      </c>
      <c r="F3" s="43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34">
        <f>апр.20!I4+'май. 20'!F4-'май. 20'!E4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34">
        <f>апр.20!I5+'май. 20'!F5-'май. 20'!E5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34">
        <f>апр.20!I6+'май. 20'!F6-'май. 20'!E6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34">
        <f>апр.20!I7+'май. 20'!F7-'май. 20'!E7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34">
        <f>апр.20!I8+'май. 20'!F8-'май. 20'!E8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34">
        <f>апр.20!I9+'май. 20'!F9-'май. 20'!E9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34">
        <f>апр.20!I10+'май. 20'!F10-'май. 20'!E10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34">
        <f>апр.20!I11+'май. 20'!F11-'май. 20'!E11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34">
        <f>апр.20!I12+'май. 20'!F12-'май. 20'!E12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34">
        <f>апр.20!I13+'май. 20'!F13-'май. 20'!E13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34">
        <f>апр.20!I14+'май. 20'!F14-'май. 20'!E14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34">
        <f>апр.20!I15+'май. 20'!F15-'май. 20'!E15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34">
        <f>апр.20!I16+'май. 20'!F16-'май. 20'!E16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34">
        <f>апр.20!I17+'май. 20'!F17-'май. 20'!E17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34">
        <f>апр.20!I18+'май. 20'!F18-'май. 20'!E18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34">
        <f>апр.20!I19+'май. 20'!F19-'май. 20'!E19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34">
        <f>апр.20!I20+'май. 20'!F20-'май. 20'!E20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34">
        <f>апр.20!I21+'май. 20'!F21-'май. 20'!E21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34">
        <f>апр.20!I22+'май. 20'!F22-'май. 20'!E22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34">
        <f>апр.20!I23+'май. 20'!F23-'май. 20'!E23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34">
        <f>апр.20!I24+'май. 20'!F24-'май. 20'!E24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34">
        <f>апр.20!I25+'май. 20'!F25-'май. 20'!E25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34">
        <f>апр.20!I26+'май. 20'!F26-'май. 20'!E26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34">
        <f>апр.20!I27+'май. 20'!F27-'май. 20'!E27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34">
        <f>апр.20!I28+'май. 20'!F28-'май. 20'!E28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34">
        <f>апр.20!I29+'май. 20'!F29-'май. 20'!E29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34">
        <f>апр.20!I30+'май. 20'!F30-'май. 20'!E30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34">
        <f>апр.20!I31+'май. 20'!F31-'май. 20'!E31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34">
        <f>апр.20!I32+'май. 20'!F32-'май. 20'!E32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34">
        <f>апр.20!I33+'май. 20'!F33-'май. 20'!E33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34">
        <f>апр.20!I34+'май. 20'!F34-'май. 20'!E34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34">
        <f>апр.20!I35+'май. 20'!F35-'май. 20'!E35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34">
        <f>апр.20!I36+'май. 20'!F36-'май. 20'!E36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34">
        <f>апр.20!I37+'май. 20'!F37-'май. 20'!E37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34">
        <f>апр.20!I38+'май. 20'!F38-'май. 20'!E38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34">
        <f>апр.20!I39+'май. 20'!F39-'май. 20'!E39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34">
        <f>апр.20!I40+'май. 20'!F40-'май. 20'!E40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34">
        <f>апр.20!I41+'май. 20'!F41-'май. 20'!E41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34">
        <f>апр.20!I42+'май. 20'!F42-'май. 20'!E42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34">
        <f>апр.20!I43+'май. 20'!F43-'май. 20'!E43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34">
        <f>апр.20!I44+'май. 20'!F44-'май. 20'!E44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34">
        <f>апр.20!I45+'май. 20'!F45-'май. 20'!E45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34">
        <f>апр.20!I46+'май. 20'!F46-'май. 20'!E46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34">
        <f>апр.20!I47+'май. 20'!F47-'май. 20'!E47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34">
        <f>апр.20!I48+'май. 20'!F48-'май. 20'!E48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34">
        <f>апр.20!I49+'май. 20'!F49-'май. 20'!E49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34">
        <f>апр.20!I50+'май. 20'!F50-'май. 20'!E50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34">
        <f>апр.20!I51+'май. 20'!F51-'май. 20'!E51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34">
        <f>апр.20!I52+'май. 20'!F52-'май. 20'!E52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34">
        <f>апр.20!I53+'май. 20'!F53-'май. 20'!E53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34">
        <f>апр.20!I54+'май. 20'!F54-'май. 20'!E54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34">
        <f>апр.20!I55+'май. 20'!F55-'май. 20'!E55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34">
        <f>апр.20!I56+'май. 20'!F56-'май. 20'!E56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34">
        <f>апр.20!I57+'май. 20'!F57-'май. 20'!E57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34">
        <f>апр.20!I58+'май. 20'!F58-'май. 20'!E58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34">
        <f>апр.20!I59+'май. 20'!F59-'май. 20'!E59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34">
        <f>апр.20!I60+'май. 20'!F60-'май. 20'!E60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34">
        <f>апр.20!I61+'май. 20'!F61-'май. 20'!E61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34">
        <f>апр.20!I62+'май. 20'!F62-'май. 20'!E62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34">
        <f>апр.20!I63+'май. 20'!F63-'май. 20'!E63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34">
        <f>апр.20!I64+'май. 20'!F64-'май. 20'!E64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34">
        <f>апр.20!I65+'май. 20'!F65-'май. 20'!E65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34">
        <f>апр.20!I66+'май. 20'!F66-'май. 20'!E66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34">
        <f>апр.20!I67+'май. 20'!F67-'май. 20'!E67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>
        <v>3000</v>
      </c>
      <c r="G68" s="32">
        <v>461401</v>
      </c>
      <c r="H68" s="33">
        <v>43957</v>
      </c>
      <c r="I68" s="34">
        <f>апр.20!I68+'май. 20'!F68-'май. 20'!E68</f>
        <v>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34">
        <f>апр.20!I69+'май. 20'!F69-'май. 20'!E69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34">
        <f>апр.20!I70+'май. 20'!F70-'май. 20'!E70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34">
        <f>апр.20!I71+'май. 20'!F71-'май. 20'!E71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34">
        <f>апр.20!I72+'май. 20'!F72-'май. 20'!E72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>
        <v>3000</v>
      </c>
      <c r="G73" s="32">
        <v>66067</v>
      </c>
      <c r="H73" s="33">
        <v>43976</v>
      </c>
      <c r="I73" s="34">
        <f>апр.20!I73+'май. 20'!F73-'май. 20'!E73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34">
        <f>апр.20!I74+'май. 20'!F74-'май. 20'!E74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34">
        <f>апр.20!I75+'май. 20'!F75-'май. 20'!E75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34">
        <f>апр.20!I76+'май. 20'!F76-'май. 20'!E76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34">
        <f>апр.20!I77+'май. 20'!F77-'май. 20'!E77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34">
        <f>апр.20!I78+'май. 20'!F78-'май. 20'!E78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34">
        <f>апр.20!I79+'май. 20'!F79-'май. 20'!E79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>
        <v>3000</v>
      </c>
      <c r="G80" s="32">
        <v>150394</v>
      </c>
      <c r="H80" s="33">
        <v>43971</v>
      </c>
      <c r="I80" s="34">
        <f>апр.20!I80+'май. 20'!F80-'май. 20'!E80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34">
        <f>апр.20!I81+'май. 20'!F81-'май. 20'!E81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34">
        <f>апр.20!I82+'май. 20'!F82-'май. 20'!E82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34">
        <f>апр.20!I83+'май. 20'!F83-'май. 20'!E83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34">
        <f>апр.20!I84+'май. 20'!F84-'май. 20'!E84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34">
        <f>апр.20!I85+'май. 20'!F85-'май. 20'!E85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34">
        <f>апр.20!I86+'май. 20'!F86-'май. 20'!E86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34">
        <f>апр.20!I87+'май. 20'!F87-'май. 20'!E87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34">
        <f>апр.20!I88+'май. 20'!F88-'май. 20'!E88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34">
        <f>апр.20!I89+'май. 20'!F89-'май. 20'!E89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34">
        <f>апр.20!I90+'май. 20'!F90-'май. 20'!E90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34">
        <f>апр.20!I91+'май. 20'!F91-'май. 20'!E91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34">
        <f>апр.20!I92+'май. 20'!F92-'май. 20'!E92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34">
        <f>апр.20!I93+'май. 20'!F93-'май. 20'!E93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34">
        <f>апр.20!I94+'май. 20'!F94-'май. 20'!E94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34">
        <f>апр.20!I95+'май. 20'!F95-'май. 20'!E95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34">
        <f>апр.20!I96+'май. 20'!F96-'май. 20'!E96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34">
        <f>апр.20!I97+'май. 20'!F97-'май. 20'!E97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34">
        <f>апр.20!I98+'май. 20'!F98-'май. 20'!E98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34">
        <f>апр.20!I99+'май. 20'!F99-'май. 20'!E99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34">
        <f>апр.20!I100+'май. 20'!F100-'май. 20'!E100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34">
        <f>апр.20!I101+'май. 20'!F101-'май. 20'!E101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34">
        <f>апр.20!I102+'май. 20'!F102-'май. 20'!E102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34">
        <f>апр.20!I103+'май. 20'!F103-'май. 20'!E103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34">
        <f>апр.20!I104+'май. 20'!F104-'май. 20'!E104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34">
        <f>апр.20!I105+'май. 20'!F105-'май. 20'!E105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34">
        <f>апр.20!I106+'май. 20'!F106-'май. 20'!E106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34">
        <f>апр.20!I107+'май. 20'!F107-'май. 20'!E107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34">
        <f>апр.20!I108+'май. 20'!F108-'май. 20'!E108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34">
        <f>апр.20!I109+'май. 20'!F109-'май. 20'!E109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34">
        <f>апр.20!I110+'май. 20'!F110-'май. 20'!E110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34">
        <f>апр.20!I111+'май. 20'!F111-'май. 20'!E111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34">
        <f>апр.20!I112+'май. 20'!F112-'май. 20'!E112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34">
        <f>апр.20!I113+'май. 20'!F113-'май. 20'!E113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34">
        <f>апр.20!I114+'май. 20'!F114-'май. 20'!E114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34">
        <f>апр.20!I115+'май. 20'!F115-'май. 20'!E115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34">
        <f>апр.20!I116+'май. 20'!F116-'май. 20'!E116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34">
        <f>апр.20!I117+'май. 20'!F117-'май. 20'!E117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34">
        <f>апр.20!I118+'май. 20'!F118-'май. 20'!E118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34">
        <f>апр.20!I119+'май. 20'!F119-'май. 20'!E119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34">
        <f>апр.20!I120+'май. 20'!F120-'май. 20'!E120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34">
        <f>апр.20!I121+'май. 20'!F121-'май. 20'!E121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34">
        <f>апр.20!I122+'май. 20'!F122-'май. 20'!E122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34">
        <f>апр.20!I123+'май. 20'!F123-'май. 20'!E123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34">
        <f>апр.20!I124+'май. 20'!F124-'май. 20'!E124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34">
        <f>апр.20!I125+'май. 20'!F125-'май. 20'!E125</f>
        <v>0</v>
      </c>
    </row>
    <row r="126" spans="1:9">
      <c r="D126" s="38" t="s">
        <v>178</v>
      </c>
    </row>
  </sheetData>
  <autoFilter ref="A3:I126"/>
  <mergeCells count="1">
    <mergeCell ref="C1:I2"/>
  </mergeCells>
  <conditionalFormatting sqref="I1:I125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I126"/>
  <sheetViews>
    <sheetView topLeftCell="B112" workbookViewId="0">
      <selection activeCell="H119" sqref="H119"/>
    </sheetView>
  </sheetViews>
  <sheetFormatPr defaultColWidth="9.140625" defaultRowHeight="15"/>
  <cols>
    <col min="1" max="1" width="0" style="4" hidden="1" customWidth="1"/>
    <col min="2" max="2" width="5.42578125" style="4" customWidth="1"/>
    <col min="3" max="3" width="11.140625" style="4" customWidth="1"/>
    <col min="4" max="4" width="16.85546875" style="4" customWidth="1"/>
    <col min="5" max="5" width="12.5703125" style="4" customWidth="1"/>
    <col min="6" max="6" width="13.7109375" style="8" customWidth="1"/>
    <col min="7" max="7" width="12.42578125" style="8" bestFit="1" customWidth="1"/>
    <col min="8" max="8" width="11.7109375" style="4" customWidth="1"/>
    <col min="9" max="9" width="13.28515625" style="4" customWidth="1"/>
    <col min="10" max="16384" width="9.140625" style="4"/>
  </cols>
  <sheetData>
    <row r="1" spans="1:9">
      <c r="A1" s="56" t="s">
        <v>0</v>
      </c>
      <c r="B1" s="110" t="s">
        <v>1</v>
      </c>
      <c r="C1" s="132">
        <v>43983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42" t="s">
        <v>6</v>
      </c>
      <c r="H3" s="44" t="s">
        <v>7</v>
      </c>
      <c r="I3" s="45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34">
        <f>'май. 20'!I4+'июн. 20'!F4-'июн. 20'!E4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34">
        <f>'май. 20'!I5+'июн. 20'!F5-'июн. 20'!E5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34">
        <f>'май. 20'!I6+'июн. 20'!F6-'июн. 20'!E6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34">
        <f>'май. 20'!I7+'июн. 20'!F7-'июн. 20'!E7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34">
        <f>'май. 20'!I8+'июн. 20'!F8-'июн. 20'!E8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34">
        <f>'май. 20'!I9+'июн. 20'!F9-'июн. 20'!E9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34">
        <f>'май. 20'!I10+'июн. 20'!F10-'июн. 20'!E10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34">
        <f>'май. 20'!I11+'июн. 20'!F11-'июн. 20'!E11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34">
        <f>'май. 20'!I12+'июн. 20'!F12-'июн. 20'!E12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34">
        <f>'май. 20'!I13+'июн. 20'!F13-'июн. 20'!E13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34">
        <f>'май. 20'!I14+'июн. 20'!F14-'июн. 20'!E14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34">
        <f>'май. 20'!I15+'июн. 20'!F15-'июн. 20'!E15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34">
        <f>'май. 20'!I16+'июн. 20'!F16-'июн. 20'!E16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34">
        <f>'май. 20'!I17+'июн. 20'!F17-'июн. 20'!E17</f>
        <v>0</v>
      </c>
    </row>
    <row r="18" spans="1:9" ht="30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34">
        <f>'май. 20'!I18+'июн. 20'!F18-'июн. 20'!E18</f>
        <v>0</v>
      </c>
    </row>
    <row r="19" spans="1:9" ht="30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34">
        <f>'май. 20'!I19+'июн. 20'!F19-'июн. 20'!E19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34">
        <f>'май. 20'!I20+'июн. 20'!F20-'июн. 20'!E20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34">
        <f>'май. 20'!I21+'июн. 20'!F21-'июн. 20'!E21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34">
        <f>'май. 20'!I22+'июн. 20'!F22-'июн. 20'!E22</f>
        <v>0</v>
      </c>
    </row>
    <row r="23" spans="1:9" ht="30.75" customHeight="1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34">
        <f>'май. 20'!I23+'июн. 20'!F23-'июн. 20'!E23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34">
        <f>'май. 20'!I24+'июн. 20'!F24-'июн. 20'!E24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34">
        <f>'май. 20'!I25+'июн. 20'!F25-'июн. 20'!E25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34">
        <f>'май. 20'!I26+'июн. 20'!F26-'июн. 20'!E26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34">
        <f>'май. 20'!I27+'июн. 20'!F27-'июн. 20'!E27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34">
        <f>'май. 20'!I28+'июн. 20'!F28-'июн. 20'!E28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34">
        <f>'май. 20'!I29+'июн. 20'!F29-'июн. 20'!E29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34">
        <f>'май. 20'!I30+'июн. 20'!F30-'июн. 20'!E30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34">
        <f>'май. 20'!I31+'июн. 20'!F31-'июн. 20'!E31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34">
        <f>'май. 20'!I32+'июн. 20'!F32-'июн. 20'!E32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34">
        <f>'май. 20'!I33+'июн. 20'!F33-'июн. 20'!E33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34">
        <f>'май. 20'!I34+'июн. 20'!F34-'июн. 20'!E34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34">
        <f>'май. 20'!I35+'июн. 20'!F35-'июн. 20'!E35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34">
        <f>'май. 20'!I36+'июн. 20'!F36-'июн. 20'!E36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>
        <v>3000</v>
      </c>
      <c r="G37" s="32">
        <v>809506</v>
      </c>
      <c r="H37" s="33">
        <v>43990</v>
      </c>
      <c r="I37" s="34">
        <f>'май. 20'!I37+'июн. 20'!F37-'июн. 20'!E37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34">
        <f>'май. 20'!I38+'июн. 20'!F38-'июн. 20'!E38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34">
        <f>'май. 20'!I39+'июн. 20'!F39-'июн. 20'!E39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34">
        <f>'май. 20'!I40+'июн. 20'!F40-'июн. 20'!E40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34">
        <f>'май. 20'!I41+'июн. 20'!F41-'июн. 20'!E41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34">
        <f>'май. 20'!I42+'июн. 20'!F42-'июн. 20'!E42</f>
        <v>0</v>
      </c>
    </row>
    <row r="43" spans="1:9" ht="30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34">
        <f>'май. 20'!I43+'июн. 20'!F43-'июн. 20'!E43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34">
        <f>'май. 20'!I44+'июн. 20'!F44-'июн. 20'!E44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34">
        <f>'май. 20'!I45+'июн. 20'!F45-'июн. 20'!E45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34">
        <f>'май. 20'!I46+'июн. 20'!F46-'июн. 20'!E46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34">
        <f>'май. 20'!I47+'июн. 20'!F47-'июн. 20'!E47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34">
        <f>'май. 20'!I48+'июн. 20'!F48-'июн. 20'!E48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34">
        <f>'май. 20'!I49+'июн. 20'!F49-'июн. 20'!E49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34">
        <f>'май. 20'!I50+'июн. 20'!F50-'июн. 20'!E50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34">
        <f>'май. 20'!I51+'июн. 20'!F51-'июн. 20'!E51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34">
        <f>'май. 20'!I52+'июн. 20'!F52-'июн. 20'!E52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34">
        <f>'май. 20'!I53+'июн. 20'!F53-'июн. 20'!E53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34">
        <f>'май. 20'!I54+'июн. 20'!F54-'июн. 20'!E54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34">
        <f>'май. 20'!I55+'июн. 20'!F55-'июн. 20'!E55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34">
        <f>'май. 20'!I56+'июн. 20'!F56-'июн. 20'!E56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34">
        <f>'май. 20'!I57+'июн. 20'!F57-'июн. 20'!E57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34">
        <f>'май. 20'!I58+'июн. 20'!F58-'июн. 20'!E58</f>
        <v>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34">
        <f>'май. 20'!I59+'июн. 20'!F59-'июн. 20'!E59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34">
        <f>'май. 20'!I60+'июн. 20'!F60-'июн. 20'!E60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34">
        <f>'май. 20'!I61+'июн. 20'!F61-'июн. 20'!E61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34">
        <f>'май. 20'!I62+'июн. 20'!F62-'июн. 20'!E62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34">
        <f>'май. 20'!I63+'июн. 20'!F63-'июн. 20'!E63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34">
        <f>'май. 20'!I64+'июн. 20'!F64-'июн. 20'!E64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34">
        <f>'май. 20'!I65+'июн. 20'!F65-'июн. 20'!E65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34">
        <f>'май. 20'!I66+'июн. 20'!F66-'июн. 20'!E66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34">
        <f>'май. 20'!I67+'июн. 20'!F67-'июн. 20'!E67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34">
        <f>'май. 20'!I68+'июн. 20'!F68-'июн. 20'!E68</f>
        <v>3000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34">
        <f>'май. 20'!I69+'июн. 20'!F69-'июн. 20'!E69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34">
        <f>'май. 20'!I70+'июн. 20'!F70-'июн. 20'!E70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34">
        <f>'май. 20'!I71+'июн. 20'!F71-'июн. 20'!E71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34">
        <f>'май. 20'!I72+'июн. 20'!F72-'июн. 20'!E72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34">
        <f>'май. 20'!I73+'июн. 20'!F73-'июн. 20'!E73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34">
        <f>'май. 20'!I74+'июн. 20'!F74-'июн. 20'!E74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34">
        <f>'май. 20'!I75+'июн. 20'!F75-'июн. 20'!E75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34">
        <f>'май. 20'!I76+'июн. 20'!F76-'июн. 20'!E76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34">
        <f>'май. 20'!I77+'июн. 20'!F77-'июн. 20'!E77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34">
        <f>'май. 20'!I78+'июн. 20'!F78-'июн. 20'!E78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34">
        <f>'май. 20'!I79+'июн. 20'!F79-'июн. 20'!E79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34">
        <f>'май. 20'!I80+'июн. 20'!F80-'июн. 20'!E80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34">
        <f>'май. 20'!I81+'июн. 20'!F81-'июн. 20'!E81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34">
        <f>'май. 20'!I82+'июн. 20'!F82-'июн. 20'!E82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34">
        <f>'май. 20'!I83+'июн. 20'!F83-'июн. 20'!E83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34">
        <f>'май. 20'!I84+'июн. 20'!F84-'июн. 20'!E84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34">
        <f>'май. 20'!I85+'июн. 20'!F85-'июн. 20'!E85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34">
        <f>'май. 20'!I86+'июн. 20'!F86-'июн. 20'!E86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34">
        <f>'май. 20'!I87+'июн. 20'!F87-'июн. 20'!E87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34">
        <f>'май. 20'!I88+'июн. 20'!F88-'июн. 20'!E88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34">
        <f>'май. 20'!I89+'июн. 20'!F89-'июн. 20'!E89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34">
        <f>'май. 20'!I90+'июн. 20'!F90-'июн. 20'!E90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34">
        <f>'май. 20'!I91+'июн. 20'!F91-'июн. 20'!E91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34">
        <f>'май. 20'!I92+'июн. 20'!F92-'июн. 20'!E92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34">
        <f>'май. 20'!I93+'июн. 20'!F93-'июн. 20'!E93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34">
        <f>'май. 20'!I94+'июн. 20'!F94-'июн. 20'!E94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34">
        <f>'май. 20'!I95+'июн. 20'!F95-'июн. 20'!E95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34">
        <f>'май. 20'!I96+'июн. 20'!F96-'июн. 20'!E96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34">
        <f>'май. 20'!I97+'июн. 20'!F97-'июн. 20'!E97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34">
        <f>'май. 20'!I98+'июн. 20'!F98-'июн. 20'!E98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34">
        <f>'май. 20'!I99+'июн. 20'!F99-'июн. 20'!E99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34">
        <f>'май. 20'!I100+'июн. 20'!F100-'июн. 20'!E100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34">
        <f>'май. 20'!I101+'июн. 20'!F101-'июн. 20'!E101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34">
        <f>'май. 20'!I102+'июн. 20'!F102-'июн. 20'!E102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34">
        <f>'май. 20'!I103+'июн. 20'!F103-'июн. 20'!E103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34">
        <f>'май. 20'!I104+'июн. 20'!F104-'июн. 20'!E104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34">
        <f>'май. 20'!I105+'июн. 20'!F105-'июн. 20'!E105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34">
        <f>'май. 20'!I106+'июн. 20'!F106-'июн. 20'!E106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34">
        <f>'май. 20'!I107+'июн. 20'!F107-'июн. 20'!E107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34">
        <f>'май. 20'!I108+'июн. 20'!F108-'июн. 20'!E108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34">
        <f>'май. 20'!I109+'июн. 20'!F109-'июн. 20'!E109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34">
        <f>'май. 20'!I110+'июн. 20'!F110-'июн. 20'!E110</f>
        <v>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34">
        <f>'май. 20'!I111+'июн. 20'!F111-'июн. 20'!E111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34">
        <f>'май. 20'!I112+'июн. 20'!F112-'июн. 20'!E112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34">
        <f>'май. 20'!I113+'июн. 20'!F113-'июн. 20'!E113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34">
        <f>'май. 20'!I114+'июн. 20'!F114-'июн. 20'!E114</f>
        <v>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34">
        <f>'май. 20'!I115+'июн. 20'!F115-'июн. 20'!E115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34">
        <f>'май. 20'!I116+'июн. 20'!F116-'июн. 20'!E116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34">
        <f>'май. 20'!I117+'июн. 20'!F117-'июн. 20'!E117</f>
        <v>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34">
        <f>'май. 20'!I118+'июн. 20'!F118-'июн. 20'!E118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>
        <v>3000</v>
      </c>
      <c r="G119" s="32">
        <v>21467</v>
      </c>
      <c r="H119" s="33">
        <v>44008</v>
      </c>
      <c r="I119" s="34">
        <f>'май. 20'!I119+'июн. 20'!F119-'июн. 20'!E119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34">
        <f>'май. 20'!I120+'июн. 20'!F120-'июн. 20'!E120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34">
        <f>'май. 20'!I121+'июн. 20'!F121-'июн. 20'!E121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34">
        <f>'май. 20'!I122+'июн. 20'!F122-'июн. 20'!E122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34">
        <f>'май. 20'!I123+'июн. 20'!F123-'июн. 20'!E123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34">
        <f>'май. 20'!I124+'июн. 20'!F124-'июн. 20'!E124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34">
        <f>'май. 20'!I125+'июн. 20'!F125-'июн. 20'!E125</f>
        <v>0</v>
      </c>
    </row>
    <row r="126" spans="1:9" ht="30">
      <c r="D126" s="38" t="s">
        <v>178</v>
      </c>
    </row>
  </sheetData>
  <autoFilter ref="A3:I125"/>
  <mergeCells count="1">
    <mergeCell ref="C1:I2"/>
  </mergeCells>
  <conditionalFormatting sqref="I1:I125">
    <cfRule type="cellIs" dxfId="7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125"/>
  <sheetViews>
    <sheetView topLeftCell="B91" workbookViewId="0">
      <selection activeCell="E4" sqref="E4:H125"/>
    </sheetView>
  </sheetViews>
  <sheetFormatPr defaultColWidth="9.140625" defaultRowHeight="15"/>
  <cols>
    <col min="1" max="1" width="9.140625" style="37"/>
    <col min="2" max="2" width="13.42578125" style="7" customWidth="1"/>
    <col min="3" max="3" width="10.28515625" style="7" customWidth="1"/>
    <col min="4" max="4" width="21.42578125" style="7" customWidth="1"/>
    <col min="5" max="5" width="12.5703125" style="39" bestFit="1" customWidth="1"/>
    <col min="6" max="6" width="11.5703125" style="7" bestFit="1" customWidth="1"/>
    <col min="7" max="7" width="10.140625" style="39" bestFit="1" customWidth="1"/>
    <col min="8" max="8" width="10.140625" style="7" bestFit="1" customWidth="1"/>
    <col min="9" max="9" width="11.5703125" style="7" bestFit="1" customWidth="1"/>
    <col min="10" max="16384" width="9.140625" style="7"/>
  </cols>
  <sheetData>
    <row r="1" spans="1:9">
      <c r="A1" s="5" t="s">
        <v>0</v>
      </c>
      <c r="B1" s="92" t="s">
        <v>1</v>
      </c>
      <c r="C1" s="120">
        <v>43466</v>
      </c>
      <c r="D1" s="121"/>
      <c r="E1" s="121"/>
      <c r="F1" s="122"/>
      <c r="G1" s="123"/>
      <c r="H1" s="121"/>
      <c r="I1" s="121"/>
    </row>
    <row r="2" spans="1:9">
      <c r="A2" s="5" t="s">
        <v>2</v>
      </c>
      <c r="B2" s="29" t="s">
        <v>3</v>
      </c>
      <c r="C2" s="121"/>
      <c r="D2" s="121"/>
      <c r="E2" s="121"/>
      <c r="F2" s="122"/>
      <c r="G2" s="123"/>
      <c r="H2" s="121"/>
      <c r="I2" s="121"/>
    </row>
    <row r="3" spans="1:9" s="46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2" t="s">
        <v>4</v>
      </c>
      <c r="F3" s="43" t="s">
        <v>5</v>
      </c>
      <c r="G3" s="4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2"/>
      <c r="F4" s="92"/>
      <c r="G4" s="32"/>
      <c r="H4" s="92"/>
      <c r="I4" s="34">
        <f t="shared" ref="I4:I67" si="0">F4-E4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2"/>
      <c r="F5" s="92"/>
      <c r="G5" s="32"/>
      <c r="H5" s="92"/>
      <c r="I5" s="34">
        <f t="shared" si="0"/>
        <v>0</v>
      </c>
    </row>
    <row r="6" spans="1:9">
      <c r="A6" s="59">
        <v>3</v>
      </c>
      <c r="B6" s="5">
        <v>6</v>
      </c>
      <c r="C6" s="35"/>
      <c r="D6" s="35" t="s">
        <v>17</v>
      </c>
      <c r="E6" s="92"/>
      <c r="F6" s="92"/>
      <c r="G6" s="32"/>
      <c r="H6" s="33"/>
      <c r="I6" s="34">
        <f t="shared" si="0"/>
        <v>0</v>
      </c>
    </row>
    <row r="7" spans="1:9">
      <c r="A7" s="59">
        <v>4</v>
      </c>
      <c r="B7" s="5">
        <v>7</v>
      </c>
      <c r="C7" s="35"/>
      <c r="D7" s="35" t="s">
        <v>18</v>
      </c>
      <c r="E7" s="92"/>
      <c r="F7" s="92"/>
      <c r="G7" s="32"/>
      <c r="H7" s="92"/>
      <c r="I7" s="34">
        <f t="shared" si="0"/>
        <v>0</v>
      </c>
    </row>
    <row r="8" spans="1:9">
      <c r="A8" s="59">
        <v>5</v>
      </c>
      <c r="B8" s="5">
        <v>8</v>
      </c>
      <c r="C8" s="36"/>
      <c r="D8" s="36" t="s">
        <v>19</v>
      </c>
      <c r="E8" s="92"/>
      <c r="F8" s="92"/>
      <c r="G8" s="32"/>
      <c r="H8" s="33"/>
      <c r="I8" s="34">
        <f t="shared" si="0"/>
        <v>0</v>
      </c>
    </row>
    <row r="9" spans="1:9">
      <c r="A9" s="59">
        <v>6</v>
      </c>
      <c r="B9" s="5">
        <v>9</v>
      </c>
      <c r="C9" s="36"/>
      <c r="D9" s="36" t="s">
        <v>20</v>
      </c>
      <c r="E9" s="92"/>
      <c r="F9" s="92"/>
      <c r="G9" s="32"/>
      <c r="H9" s="92"/>
      <c r="I9" s="34">
        <f t="shared" si="0"/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2"/>
      <c r="F10" s="92"/>
      <c r="G10" s="32"/>
      <c r="H10" s="33"/>
      <c r="I10" s="34">
        <f t="shared" si="0"/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2"/>
      <c r="F11" s="92"/>
      <c r="G11" s="32"/>
      <c r="H11" s="92"/>
      <c r="I11" s="34">
        <f t="shared" si="0"/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2"/>
      <c r="F12" s="92"/>
      <c r="G12" s="32"/>
      <c r="H12" s="33"/>
      <c r="I12" s="34">
        <f t="shared" si="0"/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2"/>
      <c r="F13" s="92"/>
      <c r="G13" s="32"/>
      <c r="H13" s="92"/>
      <c r="I13" s="34">
        <f t="shared" si="0"/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2"/>
      <c r="F14" s="92"/>
      <c r="G14" s="32"/>
      <c r="H14" s="92"/>
      <c r="I14" s="34">
        <f t="shared" si="0"/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2"/>
      <c r="F15" s="92"/>
      <c r="G15" s="32"/>
      <c r="H15" s="92"/>
      <c r="I15" s="34">
        <f t="shared" si="0"/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92"/>
      <c r="F16" s="92"/>
      <c r="G16" s="32"/>
      <c r="H16" s="92"/>
      <c r="I16" s="34">
        <f t="shared" si="0"/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2"/>
      <c r="F17" s="32"/>
      <c r="G17" s="93"/>
      <c r="H17" s="33"/>
      <c r="I17" s="34">
        <f t="shared" si="0"/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92"/>
      <c r="F18" s="92"/>
      <c r="G18" s="32"/>
      <c r="H18" s="92"/>
      <c r="I18" s="34">
        <f t="shared" si="0"/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92"/>
      <c r="F19" s="92"/>
      <c r="G19" s="32"/>
      <c r="H19" s="92"/>
      <c r="I19" s="34">
        <f t="shared" si="0"/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2"/>
      <c r="F20" s="92"/>
      <c r="G20" s="32"/>
      <c r="H20" s="33"/>
      <c r="I20" s="34">
        <f t="shared" si="0"/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2"/>
      <c r="F21" s="92"/>
      <c r="G21" s="32"/>
      <c r="H21" s="33"/>
      <c r="I21" s="34">
        <f t="shared" si="0"/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2"/>
      <c r="F22" s="92"/>
      <c r="G22" s="32"/>
      <c r="H22" s="92"/>
      <c r="I22" s="34">
        <f t="shared" si="0"/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92"/>
      <c r="F23" s="92"/>
      <c r="G23" s="32"/>
      <c r="H23" s="92"/>
      <c r="I23" s="34">
        <f t="shared" si="0"/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2"/>
      <c r="F24" s="92"/>
      <c r="G24" s="32"/>
      <c r="H24" s="92"/>
      <c r="I24" s="34">
        <f t="shared" si="0"/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2"/>
      <c r="F25" s="92"/>
      <c r="G25" s="32"/>
      <c r="H25" s="92"/>
      <c r="I25" s="34">
        <f t="shared" si="0"/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2"/>
      <c r="F26" s="92"/>
      <c r="G26" s="32"/>
      <c r="H26" s="33"/>
      <c r="I26" s="34">
        <f t="shared" si="0"/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2"/>
      <c r="F27" s="92"/>
      <c r="G27" s="32"/>
      <c r="H27" s="92"/>
      <c r="I27" s="34">
        <f t="shared" si="0"/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2"/>
      <c r="F28" s="92"/>
      <c r="G28" s="32"/>
      <c r="H28" s="92"/>
      <c r="I28" s="34">
        <f t="shared" si="0"/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2"/>
      <c r="F29" s="92"/>
      <c r="G29" s="32"/>
      <c r="H29" s="92"/>
      <c r="I29" s="34">
        <f t="shared" si="0"/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2"/>
      <c r="F30" s="92"/>
      <c r="G30" s="32"/>
      <c r="H30" s="33"/>
      <c r="I30" s="34">
        <f t="shared" si="0"/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2"/>
      <c r="F31" s="92"/>
      <c r="G31" s="32"/>
      <c r="H31" s="92"/>
      <c r="I31" s="34">
        <f t="shared" si="0"/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92"/>
      <c r="F32" s="92"/>
      <c r="G32" s="32"/>
      <c r="H32" s="92"/>
      <c r="I32" s="34">
        <f t="shared" si="0"/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2"/>
      <c r="F33" s="92"/>
      <c r="G33" s="32"/>
      <c r="H33" s="92"/>
      <c r="I33" s="34">
        <f t="shared" si="0"/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2"/>
      <c r="F34" s="92"/>
      <c r="G34" s="32"/>
      <c r="H34" s="33"/>
      <c r="I34" s="34">
        <f t="shared" si="0"/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2"/>
      <c r="F35" s="92"/>
      <c r="G35" s="32"/>
      <c r="H35" s="92"/>
      <c r="I35" s="34">
        <f t="shared" si="0"/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2"/>
      <c r="F36" s="92"/>
      <c r="G36" s="32"/>
      <c r="H36" s="33"/>
      <c r="I36" s="34">
        <f t="shared" si="0"/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2"/>
      <c r="F37" s="92"/>
      <c r="G37" s="32"/>
      <c r="H37" s="92"/>
      <c r="I37" s="34">
        <f t="shared" si="0"/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2"/>
      <c r="F38" s="92"/>
      <c r="G38" s="32"/>
      <c r="H38" s="92"/>
      <c r="I38" s="34">
        <f t="shared" si="0"/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2"/>
      <c r="F39" s="92"/>
      <c r="G39" s="32"/>
      <c r="H39" s="33"/>
      <c r="I39" s="34">
        <f t="shared" si="0"/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2"/>
      <c r="F40" s="92"/>
      <c r="G40" s="32"/>
      <c r="H40" s="92"/>
      <c r="I40" s="34">
        <f t="shared" si="0"/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2"/>
      <c r="F41" s="92"/>
      <c r="G41" s="32"/>
      <c r="H41" s="92"/>
      <c r="I41" s="34">
        <f t="shared" si="0"/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92"/>
      <c r="F42" s="92"/>
      <c r="G42" s="32"/>
      <c r="H42" s="33"/>
      <c r="I42" s="34">
        <f t="shared" si="0"/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2"/>
      <c r="F43" s="92"/>
      <c r="G43" s="32"/>
      <c r="H43" s="92"/>
      <c r="I43" s="34">
        <f t="shared" si="0"/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2"/>
      <c r="F44" s="92"/>
      <c r="G44" s="32"/>
      <c r="H44" s="33"/>
      <c r="I44" s="34">
        <f t="shared" si="0"/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2"/>
      <c r="F45" s="92"/>
      <c r="G45" s="32"/>
      <c r="H45" s="33"/>
      <c r="I45" s="34">
        <f t="shared" si="0"/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2"/>
      <c r="F46" s="92"/>
      <c r="G46" s="32"/>
      <c r="H46" s="92"/>
      <c r="I46" s="34">
        <f t="shared" si="0"/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2"/>
      <c r="F47" s="92"/>
      <c r="G47" s="32"/>
      <c r="H47" s="92"/>
      <c r="I47" s="34">
        <f t="shared" si="0"/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92"/>
      <c r="F48" s="92"/>
      <c r="G48" s="32"/>
      <c r="H48" s="92"/>
      <c r="I48" s="34">
        <f t="shared" si="0"/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2"/>
      <c r="F49" s="92"/>
      <c r="G49" s="32"/>
      <c r="H49" s="92"/>
      <c r="I49" s="34">
        <f t="shared" si="0"/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2"/>
      <c r="F50" s="92"/>
      <c r="G50" s="32"/>
      <c r="H50" s="33"/>
      <c r="I50" s="34">
        <f t="shared" si="0"/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2"/>
      <c r="F51" s="92"/>
      <c r="G51" s="32"/>
      <c r="H51" s="92"/>
      <c r="I51" s="34">
        <f t="shared" si="0"/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2"/>
      <c r="F52" s="92"/>
      <c r="G52" s="32"/>
      <c r="H52" s="92"/>
      <c r="I52" s="34">
        <f t="shared" si="0"/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2"/>
      <c r="F53" s="92"/>
      <c r="G53" s="32"/>
      <c r="H53" s="33"/>
      <c r="I53" s="34">
        <f t="shared" si="0"/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65</v>
      </c>
      <c r="E54" s="92"/>
      <c r="F54" s="92"/>
      <c r="G54" s="32"/>
      <c r="H54" s="33"/>
      <c r="I54" s="34">
        <f t="shared" si="0"/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2"/>
      <c r="F55" s="92"/>
      <c r="G55" s="32"/>
      <c r="H55" s="33"/>
      <c r="I55" s="34">
        <f t="shared" si="0"/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2"/>
      <c r="F56" s="92"/>
      <c r="G56" s="32"/>
      <c r="H56" s="92"/>
      <c r="I56" s="34">
        <f t="shared" si="0"/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2"/>
      <c r="F57" s="32"/>
      <c r="G57" s="93"/>
      <c r="H57" s="33"/>
      <c r="I57" s="34">
        <f t="shared" si="0"/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2"/>
      <c r="F58" s="92"/>
      <c r="G58" s="32"/>
      <c r="H58" s="92"/>
      <c r="I58" s="34">
        <f t="shared" si="0"/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2"/>
      <c r="F59" s="92"/>
      <c r="G59" s="32"/>
      <c r="H59" s="92"/>
      <c r="I59" s="34">
        <f t="shared" si="0"/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92"/>
      <c r="F60" s="92"/>
      <c r="G60" s="32"/>
      <c r="H60" s="92"/>
      <c r="I60" s="34">
        <f t="shared" si="0"/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2"/>
      <c r="F61" s="92"/>
      <c r="G61" s="32"/>
      <c r="H61" s="92"/>
      <c r="I61" s="34">
        <f t="shared" si="0"/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2"/>
      <c r="F62" s="92"/>
      <c r="G62" s="32"/>
      <c r="H62" s="92"/>
      <c r="I62" s="34">
        <f t="shared" si="0"/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2"/>
      <c r="F63" s="92"/>
      <c r="G63" s="32"/>
      <c r="H63" s="33"/>
      <c r="I63" s="34">
        <f t="shared" si="0"/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2"/>
      <c r="F64" s="92"/>
      <c r="G64" s="32"/>
      <c r="H64" s="33"/>
      <c r="I64" s="34">
        <f t="shared" si="0"/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2"/>
      <c r="F65" s="92"/>
      <c r="G65" s="32"/>
      <c r="H65" s="33"/>
      <c r="I65" s="34">
        <f t="shared" si="0"/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2"/>
      <c r="F66" s="92"/>
      <c r="G66" s="32"/>
      <c r="H66" s="33"/>
      <c r="I66" s="34">
        <f t="shared" si="0"/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2"/>
      <c r="F67" s="92"/>
      <c r="G67" s="32"/>
      <c r="H67" s="92"/>
      <c r="I67" s="34">
        <f t="shared" si="0"/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2"/>
      <c r="F68" s="92"/>
      <c r="G68" s="32"/>
      <c r="H68" s="92"/>
      <c r="I68" s="34">
        <f t="shared" ref="I68:I125" si="1">F68-E68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92"/>
      <c r="F69" s="92"/>
      <c r="G69" s="32"/>
      <c r="H69" s="33"/>
      <c r="I69" s="34">
        <f t="shared" si="1"/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2"/>
      <c r="F70" s="92"/>
      <c r="G70" s="32"/>
      <c r="H70" s="92"/>
      <c r="I70" s="34">
        <f t="shared" si="1"/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2"/>
      <c r="F71" s="92"/>
      <c r="G71" s="32"/>
      <c r="H71" s="92"/>
      <c r="I71" s="34">
        <f t="shared" si="1"/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92"/>
      <c r="G72" s="32"/>
      <c r="H72" s="92"/>
      <c r="I72" s="34">
        <f t="shared" si="1"/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2"/>
      <c r="F73" s="92"/>
      <c r="G73" s="32"/>
      <c r="H73" s="92"/>
      <c r="I73" s="34">
        <f t="shared" si="1"/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92"/>
      <c r="F74" s="92"/>
      <c r="G74" s="32"/>
      <c r="H74" s="92"/>
      <c r="I74" s="34">
        <f t="shared" si="1"/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2"/>
      <c r="F75" s="92"/>
      <c r="G75" s="32"/>
      <c r="H75" s="92"/>
      <c r="I75" s="34">
        <f t="shared" si="1"/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2"/>
      <c r="F76" s="92"/>
      <c r="G76" s="32"/>
      <c r="H76" s="33"/>
      <c r="I76" s="34">
        <f t="shared" si="1"/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2"/>
      <c r="F77" s="32"/>
      <c r="G77" s="93"/>
      <c r="H77" s="33"/>
      <c r="I77" s="34">
        <f t="shared" si="1"/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92"/>
      <c r="F78" s="92"/>
      <c r="G78" s="32"/>
      <c r="H78" s="92"/>
      <c r="I78" s="34">
        <f t="shared" si="1"/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2"/>
      <c r="F79" s="92"/>
      <c r="G79" s="32"/>
      <c r="H79" s="92"/>
      <c r="I79" s="34">
        <f t="shared" si="1"/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2"/>
      <c r="F80" s="92"/>
      <c r="G80" s="32"/>
      <c r="H80" s="33"/>
      <c r="I80" s="34">
        <f t="shared" si="1"/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2"/>
      <c r="F81" s="92"/>
      <c r="G81" s="32"/>
      <c r="H81" s="33"/>
      <c r="I81" s="34">
        <f t="shared" si="1"/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92"/>
      <c r="F82" s="92"/>
      <c r="G82" s="32"/>
      <c r="H82" s="92"/>
      <c r="I82" s="34">
        <f t="shared" si="1"/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2"/>
      <c r="F83" s="92"/>
      <c r="G83" s="32"/>
      <c r="H83" s="92"/>
      <c r="I83" s="34">
        <f t="shared" si="1"/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2"/>
      <c r="F84" s="92"/>
      <c r="G84" s="32"/>
      <c r="H84" s="92"/>
      <c r="I84" s="34">
        <f t="shared" si="1"/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2"/>
      <c r="F85" s="92"/>
      <c r="G85" s="32"/>
      <c r="H85" s="92"/>
      <c r="I85" s="34">
        <f t="shared" si="1"/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2"/>
      <c r="F86" s="92"/>
      <c r="G86" s="32"/>
      <c r="H86" s="92"/>
      <c r="I86" s="34">
        <f t="shared" si="1"/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2"/>
      <c r="F87" s="92"/>
      <c r="G87" s="32"/>
      <c r="H87" s="92"/>
      <c r="I87" s="34">
        <f t="shared" si="1"/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2"/>
      <c r="F88" s="92"/>
      <c r="G88" s="32"/>
      <c r="H88" s="33"/>
      <c r="I88" s="34">
        <f t="shared" si="1"/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2"/>
      <c r="F89" s="92"/>
      <c r="G89" s="32"/>
      <c r="H89" s="92"/>
      <c r="I89" s="34">
        <f t="shared" si="1"/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2"/>
      <c r="F90" s="92"/>
      <c r="G90" s="32"/>
      <c r="H90" s="33"/>
      <c r="I90" s="34">
        <f t="shared" si="1"/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2"/>
      <c r="F91" s="92"/>
      <c r="G91" s="32"/>
      <c r="H91" s="33"/>
      <c r="I91" s="34">
        <f t="shared" si="1"/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2"/>
      <c r="F92" s="92"/>
      <c r="G92" s="32"/>
      <c r="H92" s="92"/>
      <c r="I92" s="34">
        <f t="shared" si="1"/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2"/>
      <c r="F93" s="92"/>
      <c r="G93" s="32"/>
      <c r="H93" s="33"/>
      <c r="I93" s="34">
        <f t="shared" si="1"/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2"/>
      <c r="F94" s="92"/>
      <c r="G94" s="32"/>
      <c r="H94" s="33"/>
      <c r="I94" s="34">
        <f t="shared" si="1"/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2"/>
      <c r="F95" s="92"/>
      <c r="G95" s="32"/>
      <c r="H95" s="92"/>
      <c r="I95" s="34">
        <f t="shared" si="1"/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2"/>
      <c r="F96" s="92"/>
      <c r="G96" s="32"/>
      <c r="H96" s="33"/>
      <c r="I96" s="34">
        <f t="shared" si="1"/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2"/>
      <c r="F97" s="92"/>
      <c r="G97" s="32"/>
      <c r="H97" s="92"/>
      <c r="I97" s="34">
        <f t="shared" si="1"/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2"/>
      <c r="F98" s="92"/>
      <c r="G98" s="32"/>
      <c r="H98" s="92"/>
      <c r="I98" s="34">
        <f t="shared" si="1"/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2"/>
      <c r="F99" s="92"/>
      <c r="G99" s="32"/>
      <c r="H99" s="92"/>
      <c r="I99" s="34">
        <f t="shared" si="1"/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2"/>
      <c r="F100" s="92"/>
      <c r="G100" s="32"/>
      <c r="H100" s="33"/>
      <c r="I100" s="34">
        <f t="shared" si="1"/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2"/>
      <c r="F101" s="92"/>
      <c r="G101" s="32"/>
      <c r="H101" s="33"/>
      <c r="I101" s="34">
        <f t="shared" si="1"/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2"/>
      <c r="F102" s="92"/>
      <c r="G102" s="32"/>
      <c r="H102" s="92"/>
      <c r="I102" s="34">
        <f t="shared" si="1"/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2"/>
      <c r="F103" s="92"/>
      <c r="G103" s="32"/>
      <c r="H103" s="92"/>
      <c r="I103" s="34">
        <f t="shared" si="1"/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2"/>
      <c r="F104" s="92"/>
      <c r="G104" s="32"/>
      <c r="H104" s="33"/>
      <c r="I104" s="34">
        <f t="shared" si="1"/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2"/>
      <c r="F105" s="92"/>
      <c r="G105" s="32"/>
      <c r="H105" s="92"/>
      <c r="I105" s="34">
        <f t="shared" si="1"/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2"/>
      <c r="F106" s="92"/>
      <c r="G106" s="32"/>
      <c r="H106" s="92"/>
      <c r="I106" s="34">
        <f t="shared" si="1"/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2"/>
      <c r="F107" s="92"/>
      <c r="G107" s="32"/>
      <c r="H107" s="92"/>
      <c r="I107" s="34">
        <f t="shared" si="1"/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2"/>
      <c r="F108" s="92"/>
      <c r="G108" s="32"/>
      <c r="H108" s="92"/>
      <c r="I108" s="34">
        <f t="shared" si="1"/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92"/>
      <c r="F109" s="92"/>
      <c r="G109" s="32"/>
      <c r="H109" s="92"/>
      <c r="I109" s="34">
        <f t="shared" si="1"/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2"/>
      <c r="F110" s="92"/>
      <c r="G110" s="32"/>
      <c r="H110" s="92"/>
      <c r="I110" s="34">
        <f t="shared" si="1"/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2"/>
      <c r="F111" s="92"/>
      <c r="G111" s="32"/>
      <c r="H111" s="33"/>
      <c r="I111" s="34">
        <f t="shared" si="1"/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2"/>
      <c r="F112" s="92"/>
      <c r="G112" s="32"/>
      <c r="H112" s="92"/>
      <c r="I112" s="34">
        <f t="shared" si="1"/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2"/>
      <c r="F113" s="92"/>
      <c r="G113" s="32"/>
      <c r="H113" s="92"/>
      <c r="I113" s="34">
        <f t="shared" si="1"/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2"/>
      <c r="F114" s="92"/>
      <c r="G114" s="32"/>
      <c r="H114" s="92"/>
      <c r="I114" s="34">
        <f t="shared" si="1"/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2"/>
      <c r="F115" s="92"/>
      <c r="G115" s="32"/>
      <c r="H115" s="92"/>
      <c r="I115" s="34">
        <f t="shared" si="1"/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2"/>
      <c r="F116" s="92"/>
      <c r="G116" s="32"/>
      <c r="H116" s="33"/>
      <c r="I116" s="34">
        <f t="shared" si="1"/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92"/>
      <c r="F117" s="92"/>
      <c r="G117" s="32"/>
      <c r="H117" s="92"/>
      <c r="I117" s="34">
        <f t="shared" si="1"/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2"/>
      <c r="F118" s="92"/>
      <c r="G118" s="32"/>
      <c r="H118" s="33"/>
      <c r="I118" s="34">
        <f t="shared" si="1"/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2"/>
      <c r="F119" s="92"/>
      <c r="G119" s="32"/>
      <c r="H119" s="92"/>
      <c r="I119" s="34">
        <f t="shared" si="1"/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2"/>
      <c r="F120" s="92"/>
      <c r="G120" s="32"/>
      <c r="H120" s="92"/>
      <c r="I120" s="34">
        <f t="shared" si="1"/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2"/>
      <c r="F121" s="92"/>
      <c r="G121" s="32"/>
      <c r="H121" s="33"/>
      <c r="I121" s="34">
        <f t="shared" si="1"/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2"/>
      <c r="F122" s="92"/>
      <c r="G122" s="32"/>
      <c r="H122" s="33"/>
      <c r="I122" s="34">
        <f t="shared" si="1"/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92"/>
      <c r="F123" s="92"/>
      <c r="G123" s="32"/>
      <c r="H123" s="33"/>
      <c r="I123" s="34">
        <f t="shared" si="1"/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2"/>
      <c r="F124" s="32"/>
      <c r="G124" s="93"/>
      <c r="H124" s="33"/>
      <c r="I124" s="34">
        <f t="shared" si="1"/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2"/>
      <c r="F125" s="92"/>
      <c r="G125" s="32"/>
      <c r="H125" s="92"/>
      <c r="I125" s="34">
        <f t="shared" si="1"/>
        <v>0</v>
      </c>
    </row>
  </sheetData>
  <autoFilter ref="A3:I125"/>
  <mergeCells count="1">
    <mergeCell ref="C1:I2"/>
  </mergeCells>
  <conditionalFormatting sqref="I1:I1048576">
    <cfRule type="cellIs" dxfId="25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126"/>
  <sheetViews>
    <sheetView topLeftCell="A22" workbookViewId="0">
      <selection activeCell="H53" sqref="H53"/>
    </sheetView>
  </sheetViews>
  <sheetFormatPr defaultColWidth="9.140625" defaultRowHeight="15"/>
  <cols>
    <col min="1" max="2" width="9.140625" style="4"/>
    <col min="3" max="3" width="11.5703125" style="4" customWidth="1"/>
    <col min="4" max="4" width="20.85546875" style="4" customWidth="1"/>
    <col min="5" max="5" width="14.140625" style="4" customWidth="1"/>
    <col min="6" max="6" width="10.140625" style="8" bestFit="1" customWidth="1"/>
    <col min="7" max="7" width="10.140625" style="2" bestFit="1" customWidth="1"/>
    <col min="8" max="8" width="16.140625" style="4" customWidth="1"/>
    <col min="9" max="9" width="22.85546875" style="4" customWidth="1"/>
    <col min="10" max="16384" width="9.140625" style="4"/>
  </cols>
  <sheetData>
    <row r="1" spans="1:9">
      <c r="A1" s="10" t="s">
        <v>0</v>
      </c>
      <c r="B1" s="24" t="s">
        <v>1</v>
      </c>
      <c r="C1" s="128">
        <v>44013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50" t="s">
        <v>4</v>
      </c>
      <c r="F3" s="55" t="s">
        <v>5</v>
      </c>
      <c r="G3" s="52" t="s">
        <v>6</v>
      </c>
      <c r="H3" s="50" t="s">
        <v>7</v>
      </c>
      <c r="I3" s="53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14">
        <f>'июн. 20'!I4+июл.20!F4-июл.20!E4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14">
        <f>'июн. 20'!I5+июл.20!F5-июл.20!E5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14">
        <f>'июн. 20'!I6+июл.20!F6-июл.20!E6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14">
        <f>'июн. 20'!I7+июл.20!F7-июл.20!E7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14">
        <f>'июн. 20'!I8+июл.20!F8-июл.20!E8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14">
        <f>'июн. 20'!I9+июл.20!F9-июл.20!E9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14">
        <f>'июн. 20'!I10+июл.20!F10-июл.20!E10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14">
        <f>'июн. 20'!I11+июл.20!F11-июл.20!E11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14">
        <f>'июн. 20'!I12+июл.20!F12-июл.20!E12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14">
        <f>'июн. 20'!I13+июл.20!F13-июл.20!E13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14">
        <f>'июн. 20'!I14+июл.20!F14-июл.20!E14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14">
        <f>'июн. 20'!I15+июл.20!F15-июл.20!E15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14">
        <f>'июн. 20'!I16+июл.20!F16-июл.20!E16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14">
        <f>'июн. 20'!I17+июл.20!F17-июл.20!E17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14">
        <f>'июн. 20'!I18+июл.20!F18-июл.20!E18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14">
        <f>'июн. 20'!I19+июл.20!F19-июл.20!E19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14">
        <f>'июн. 20'!I20+июл.20!F20-июл.20!E20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14">
        <f>'июн. 20'!I21+июл.20!F21-июл.20!E21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14">
        <f>'июн. 20'!I22+июл.20!F22-июл.20!E22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14">
        <f>'июн. 20'!I23+июл.20!F23-июл.20!E23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14">
        <f>'июн. 20'!I24+июл.20!F24-июл.20!E24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14">
        <f>'июн. 20'!I25+июл.20!F25-июл.20!E25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14">
        <f>'июн. 20'!I26+июл.20!F26-июл.20!E26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14">
        <f>'июн. 20'!I27+июл.20!F27-июл.20!E27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14">
        <f>'июн. 20'!I28+июл.20!F28-июл.20!E28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14">
        <f>'июн. 20'!I29+июл.20!F29-июл.20!E29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14">
        <f>'июн. 20'!I30+июл.20!F30-июл.20!E30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14">
        <f>'июн. 20'!I31+июл.20!F31-июл.20!E31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14">
        <f>'июн. 20'!I32+июл.20!F32-июл.20!E32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14">
        <f>'июн. 20'!I33+июл.20!F33-июл.20!E33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14">
        <f>'июн. 20'!I34+июл.20!F34-июл.20!E34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14">
        <f>'июн. 20'!I35+июл.20!F35-июл.20!E35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14">
        <f>'июн. 20'!I36+июл.20!F36-июл.20!E36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14">
        <f>'июн. 20'!I37+июл.20!F37-июл.20!E37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14">
        <f>'июн. 20'!I38+июл.20!F38-июл.20!E38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14">
        <f>'июн. 20'!I39+июл.20!F39-июл.20!E39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14">
        <f>'июн. 20'!I40+июл.20!F40-июл.20!E40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14">
        <f>'июн. 20'!I41+июл.20!F41-июл.20!E41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14">
        <f>'июн. 20'!I42+июл.20!F42-июл.20!E42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14">
        <f>'июн. 20'!I43+июл.20!F43-июл.20!E43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14">
        <f>'июн. 20'!I44+июл.20!F44-июл.20!E44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14">
        <f>'июн. 20'!I45+июл.20!F45-июл.20!E45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14">
        <f>'июн. 20'!I46+июл.20!F46-июл.20!E46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>
        <v>3000</v>
      </c>
      <c r="G47" s="32">
        <v>564743</v>
      </c>
      <c r="H47" s="33">
        <v>44034</v>
      </c>
      <c r="I47" s="14">
        <f>'июн. 20'!I47+июл.20!F47-июл.20!E47</f>
        <v>3000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14">
        <f>'июн. 20'!I48+июл.20!F48-июл.20!E48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14">
        <f>'июн. 20'!I49+июл.20!F49-июл.20!E49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14">
        <f>'июн. 20'!I50+июл.20!F50-июл.20!E50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14">
        <f>'июн. 20'!I51+июл.20!F51-июл.20!E51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14">
        <f>'июн. 20'!I52+июл.20!F52-июл.20!E52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14">
        <f>'июн. 20'!I53+июл.20!F53-июл.20!E53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14">
        <f>'июн. 20'!I54+июл.20!F54-июл.20!E54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14">
        <f>'июн. 20'!I55+июл.20!F55-июл.20!E55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14">
        <f>'июн. 20'!I56+июл.20!F56-июл.20!E56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14">
        <f>'июн. 20'!I57+июл.20!F57-июл.20!E57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14">
        <f>'июн. 20'!I58+июл.20!F58-июл.20!E58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14">
        <f>'июн. 20'!I59+июл.20!F59-июл.20!E59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14">
        <f>'июн. 20'!I60+июл.20!F60-июл.20!E60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14">
        <f>'июн. 20'!I61+июл.20!F61-июл.20!E61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14">
        <f>'июн. 20'!I62+июл.20!F62-июл.20!E62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14">
        <f>'июн. 20'!I63+июл.20!F63-июл.20!E63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14">
        <f>'июн. 20'!I64+июл.20!F64-июл.20!E64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14">
        <f>'июн. 20'!I65+июл.20!F65-июл.20!E65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14">
        <f>'июн. 20'!I66+июл.20!F66-июл.20!E66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14">
        <f>'июн. 20'!I67+июл.20!F67-июл.20!E67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14">
        <f>'июн. 20'!I68+июл.20!F68-июл.20!E68</f>
        <v>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14">
        <f>'июн. 20'!I69+июл.20!F69-июл.20!E69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14">
        <f>'июн. 20'!I70+июл.20!F70-июл.20!E70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14">
        <f>'июн. 20'!I71+июл.20!F71-июл.20!E71</f>
        <v>0</v>
      </c>
    </row>
    <row r="72" spans="1:9" s="28" customFormat="1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89">
        <f>'июн. 20'!I72+июл.20!F72-июл.20!E72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14">
        <f>'июн. 20'!I73+июл.20!F73-июл.20!E73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14">
        <f>'июн. 20'!I74+июл.20!F74-июл.20!E74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14">
        <f>'июн. 20'!I75+июл.20!F75-июл.20!E75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14">
        <f>'июн. 20'!I76+июл.20!F76-июл.20!E76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14">
        <f>'июн. 20'!I77+июл.20!F77-июл.20!E77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14">
        <f>'июн. 20'!I78+июл.20!F78-июл.20!E78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14">
        <f>'июн. 20'!I79+июл.20!F79-июл.20!E79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14">
        <f>'июн. 20'!I80+июл.20!F80-июл.20!E80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14">
        <f>'июн. 20'!I81+июл.20!F81-июл.20!E81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14">
        <f>'июн. 20'!I82+июл.20!F82-июл.20!E82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14">
        <f>'июн. 20'!I83+июл.20!F83-июл.20!E83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14">
        <f>'июн. 20'!I84+июл.20!F84-июл.20!E84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14">
        <f>'июн. 20'!I85+июл.20!F85-июл.20!E85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14">
        <f>'июн. 20'!I86+июл.20!F86-июл.20!E86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14">
        <f>'июн. 20'!I87+июл.20!F87-июл.20!E87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14">
        <f>'июн. 20'!I88+июл.20!F88-июл.20!E88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14">
        <f>'июн. 20'!I89+июл.20!F89-июл.20!E89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14">
        <f>'июн. 20'!I90+июл.20!F90-июл.20!E90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14">
        <f>'июн. 20'!I91+июл.20!F91-июл.20!E91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14">
        <f>'июн. 20'!I92+июл.20!F92-июл.20!E92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14">
        <f>'июн. 20'!I93+июл.20!F93-июл.20!E93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14">
        <f>'июн. 20'!I94+июл.20!F94-июл.20!E94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14">
        <f>'июн. 20'!I95+июл.20!F95-июл.20!E95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14">
        <f>'июн. 20'!I96+июл.20!F96-июл.20!E96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14">
        <f>'июн. 20'!I97+июл.20!F97-июл.20!E97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14">
        <f>'июн. 20'!I98+июл.20!F98-июл.20!E98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14">
        <f>'июн. 20'!I99+июл.20!F99-июл.20!E99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14">
        <f>'июн. 20'!I100+июл.20!F100-июл.20!E100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14">
        <f>'июн. 20'!I101+июл.20!F101-июл.20!E101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14">
        <f>'июн. 20'!I102+июл.20!F102-июл.20!E102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14">
        <f>'июн. 20'!I103+июл.20!F103-июл.20!E103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14">
        <f>'июн. 20'!I104+июл.20!F104-июл.20!E104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14">
        <f>'июн. 20'!I105+июл.20!F105-июл.20!E105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14">
        <f>'июн. 20'!I106+июл.20!F106-июл.20!E106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14">
        <f>'июн. 20'!I107+июл.20!F107-июл.20!E107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14">
        <f>'июн. 20'!I108+июл.20!F108-июл.20!E108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14">
        <f>'июн. 20'!I109+июл.20!F109-июл.20!E109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14">
        <f>'июн. 20'!I110+июл.20!F110-июл.20!E110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14">
        <f>'июн. 20'!I111+июл.20!F111-июл.20!E111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14">
        <f>'июн. 20'!I112+июл.20!F112-июл.20!E112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14">
        <f>'июн. 20'!I113+июл.20!F113-июл.20!E113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14">
        <f>'июн. 20'!I114+июл.20!F114-июл.20!E114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14">
        <f>'июн. 20'!I115+июл.20!F115-июл.20!E115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14">
        <f>'июн. 20'!I116+июл.20!F116-июл.20!E116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14">
        <f>'июн. 20'!I117+июл.20!F117-июл.20!E117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14">
        <f>'июн. 20'!I118+июл.20!F118-июл.20!E118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14">
        <f>'июн. 20'!I119+июл.20!F119-июл.20!E119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14">
        <f>'июн. 20'!I120+июл.20!F120-июл.20!E120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14">
        <f>'июн. 20'!I121+июл.20!F121-июл.20!E121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14">
        <f>'июн. 20'!I122+июл.20!F122-июл.20!E122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14">
        <f>'июн. 20'!I123+июл.20!F123-июл.20!E123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14">
        <f>'июн. 20'!I124+июл.20!F124-июл.20!E124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14">
        <f>'июн. 20'!I125+июл.20!F125-июл.20!E125</f>
        <v>0</v>
      </c>
    </row>
    <row r="126" spans="1:9">
      <c r="D126" s="38" t="s">
        <v>178</v>
      </c>
    </row>
  </sheetData>
  <autoFilter ref="A3:I125"/>
  <mergeCells count="1">
    <mergeCell ref="C1:I2"/>
  </mergeCells>
  <conditionalFormatting sqref="I1:I125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26"/>
  <sheetViews>
    <sheetView topLeftCell="A19" workbookViewId="0">
      <selection activeCell="B46" sqref="B46"/>
    </sheetView>
  </sheetViews>
  <sheetFormatPr defaultColWidth="9.140625" defaultRowHeight="15"/>
  <cols>
    <col min="1" max="2" width="9.140625" style="4"/>
    <col min="3" max="3" width="10.7109375" style="4" customWidth="1"/>
    <col min="4" max="4" width="19.7109375" style="4" customWidth="1"/>
    <col min="5" max="5" width="13.7109375" style="4" customWidth="1"/>
    <col min="6" max="6" width="11.7109375" style="4" customWidth="1"/>
    <col min="7" max="7" width="9.140625" style="4"/>
    <col min="8" max="8" width="10.140625" style="4" bestFit="1" customWidth="1"/>
    <col min="9" max="9" width="23.42578125" style="4" customWidth="1"/>
    <col min="10" max="16384" width="9.140625" style="4"/>
  </cols>
  <sheetData>
    <row r="1" spans="1:9">
      <c r="A1" s="56" t="s">
        <v>0</v>
      </c>
      <c r="B1" s="110" t="s">
        <v>1</v>
      </c>
      <c r="C1" s="132">
        <v>44044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3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34">
        <f>июл.20!I4+авг.20!F4-авг.20!E4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34">
        <f>июл.20!I5+авг.20!F5-авг.20!E5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34">
        <f>июл.20!I6+авг.20!F6-авг.20!E6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34">
        <f>июл.20!I7+авг.20!F7-авг.20!E7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34">
        <f>июл.20!I8+авг.20!F8-авг.20!E8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34">
        <f>июл.20!I9+авг.20!F9-авг.20!E9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34">
        <f>июл.20!I10+авг.20!F10-авг.20!E10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34">
        <f>июл.20!I11+авг.20!F11-авг.20!E11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34">
        <f>июл.20!I12+авг.20!F12-авг.20!E12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34">
        <f>июл.20!I13+авг.20!F13-авг.20!E13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34">
        <f>июл.20!I14+авг.20!F14-авг.20!E14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34">
        <f>июл.20!I15+авг.20!F15-авг.20!E15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34">
        <f>июл.20!I16+авг.20!F16-авг.20!E16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34">
        <f>июл.20!I17+авг.20!F17-авг.20!E17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34">
        <f>июл.20!I18+авг.20!F18-авг.20!E18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34">
        <f>июл.20!I19+авг.20!F19-авг.20!E19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34">
        <f>июл.20!I20+авг.20!F20-авг.20!E20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34">
        <f>июл.20!I21+авг.20!F21-авг.20!E21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34">
        <f>июл.20!I22+авг.20!F22-авг.20!E22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34">
        <f>июл.20!I23+авг.20!F23-авг.20!E23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34">
        <f>июл.20!I24+авг.20!F24-авг.20!E24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34">
        <f>июл.20!I25+авг.20!F25-авг.20!E25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34">
        <f>июл.20!I26+авг.20!F26-авг.20!E26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34">
        <f>июл.20!I27+авг.20!F27-авг.20!E27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34">
        <f>июл.20!I28+авг.20!F28-авг.20!E28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34">
        <f>июл.20!I29+авг.20!F29-авг.20!E29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34">
        <f>июл.20!I30+авг.20!F30-авг.20!E30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34">
        <f>июл.20!I31+авг.20!F31-авг.20!E31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34">
        <f>июл.20!I32+авг.20!F32-авг.20!E32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34">
        <f>июл.20!I33+авг.20!F33-авг.20!E33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34">
        <f>июл.20!I34+авг.20!F34-авг.20!E34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34">
        <f>июл.20!I35+авг.20!F35-авг.20!E35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34">
        <f>июл.20!I36+авг.20!F36-авг.20!E36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34">
        <f>июл.20!I37+авг.20!F37-авг.20!E37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34">
        <f>июл.20!I38+авг.20!F38-авг.20!E38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34">
        <f>июл.20!I39+авг.20!F39-авг.20!E39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34">
        <f>июл.20!I40+авг.20!F40-авг.20!E40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34">
        <f>июл.20!I41+авг.20!F41-авг.20!E41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34">
        <f>июл.20!I42+авг.20!F42-авг.20!E42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34">
        <f>июл.20!I43+авг.20!F43-авг.20!E43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34">
        <f>июл.20!I44+авг.20!F44-авг.20!E44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34">
        <f>июл.20!I45+авг.20!F45-авг.20!E45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34">
        <f>июл.20!I46+авг.20!F46-авг.20!E46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34">
        <f>июл.20!I47+авг.20!F47-авг.20!E47</f>
        <v>3000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34">
        <f>июл.20!I48+авг.20!F48-авг.20!E48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34">
        <f>июл.20!I49+авг.20!F49-авг.20!E49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34">
        <f>июл.20!I50+авг.20!F50-авг.20!E50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34">
        <f>июл.20!I51+авг.20!F51-авг.20!E51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34">
        <f>июл.20!I52+авг.20!F52-авг.20!E52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34">
        <f>июл.20!I53+авг.20!F53-авг.20!E53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34">
        <f>июл.20!I54+авг.20!F54-авг.20!E54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34">
        <f>июл.20!I55+авг.20!F55-авг.20!E55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34">
        <f>июл.20!I56+авг.20!F56-авг.20!E56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34">
        <f>июл.20!I57+авг.20!F57-авг.20!E57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34">
        <f>июл.20!I58+авг.20!F58-авг.20!E58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34">
        <f>июл.20!I59+авг.20!F59-авг.20!E59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34">
        <f>июл.20!I60+авг.20!F60-авг.20!E60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34">
        <f>июл.20!I61+авг.20!F61-авг.20!E61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34">
        <f>июл.20!I62+авг.20!F62-авг.20!E62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34">
        <f>июл.20!I63+авг.20!F63-авг.20!E63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34">
        <f>июл.20!I64+авг.20!F64-авг.20!E64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34">
        <f>июл.20!I65+авг.20!F65-авг.20!E65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34">
        <f>июл.20!I66+авг.20!F66-авг.20!E66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34">
        <f>июл.20!I67+авг.20!F67-авг.20!E67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34">
        <f>июл.20!I68+авг.20!F68-авг.20!E68</f>
        <v>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34">
        <f>июл.20!I69+авг.20!F69-авг.20!E69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34">
        <f>июл.20!I70+авг.20!F70-авг.20!E70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34">
        <f>июл.20!I71+авг.20!F71-авг.20!E71</f>
        <v>0</v>
      </c>
    </row>
    <row r="72" spans="1:9" s="28" customFormat="1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90">
        <f>июл.20!I72+авг.20!F72-авг.20!E72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34">
        <f>июл.20!I73+авг.20!F73-авг.20!E73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34">
        <f>июл.20!I74+авг.20!F74-авг.20!E74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34">
        <f>июл.20!I75+авг.20!F75-авг.20!E75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34">
        <f>июл.20!I76+авг.20!F76-авг.20!E76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34">
        <f>июл.20!I77+авг.20!F77-авг.20!E77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34">
        <f>июл.20!I78+авг.20!F78-авг.20!E78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34">
        <f>июл.20!I79+авг.20!F79-авг.20!E79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34">
        <f>июл.20!I80+авг.20!F80-авг.20!E80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34">
        <f>июл.20!I81+авг.20!F81-авг.20!E81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34">
        <f>июл.20!I82+авг.20!F82-авг.20!E82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34">
        <f>июл.20!I83+авг.20!F83-авг.20!E83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34">
        <f>июл.20!I84+авг.20!F84-авг.20!E84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34">
        <f>июл.20!I85+авг.20!F85-авг.20!E85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34">
        <f>июл.20!I86+авг.20!F86-авг.20!E86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34">
        <f>июл.20!I87+авг.20!F87-авг.20!E87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34">
        <f>июл.20!I88+авг.20!F88-авг.20!E88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34">
        <f>июл.20!I89+авг.20!F89-авг.20!E89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34">
        <f>июл.20!I90+авг.20!F90-авг.20!E90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34">
        <f>июл.20!I91+авг.20!F91-авг.20!E91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34">
        <f>июл.20!I92+авг.20!F92-авг.20!E92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34">
        <f>июл.20!I93+авг.20!F93-авг.20!E93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34">
        <f>июл.20!I94+авг.20!F94-авг.20!E94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34">
        <f>июл.20!I95+авг.20!F95-авг.20!E95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34">
        <f>июл.20!I96+авг.20!F96-авг.20!E96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34">
        <f>июл.20!I97+авг.20!F97-авг.20!E97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34">
        <f>июл.20!I98+авг.20!F98-авг.20!E98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34">
        <f>июл.20!I99+авг.20!F99-авг.20!E99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34">
        <f>июл.20!I100+авг.20!F100-авг.20!E100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34">
        <f>июл.20!I101+авг.20!F101-авг.20!E101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34">
        <f>июл.20!I102+авг.20!F102-авг.20!E102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34">
        <f>июл.20!I103+авг.20!F103-авг.20!E103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34">
        <f>июл.20!I104+авг.20!F104-авг.20!E104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34">
        <f>июл.20!I105+авг.20!F105-авг.20!E105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34">
        <f>июл.20!I106+авг.20!F106-авг.20!E106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34">
        <f>июл.20!I107+авг.20!F107-авг.20!E107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34">
        <f>июл.20!I108+авг.20!F108-авг.20!E108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34">
        <f>июл.20!I109+авг.20!F109-авг.20!E109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34">
        <f>июл.20!I110+авг.20!F110-авг.20!E110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34">
        <f>июл.20!I111+авг.20!F111-авг.20!E111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34">
        <f>июл.20!I112+авг.20!F112-авг.20!E112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34">
        <f>июл.20!I113+авг.20!F113-авг.20!E113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34">
        <f>июл.20!I114+авг.20!F114-авг.20!E114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34">
        <f>июл.20!I115+авг.20!F115-авг.20!E115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34">
        <f>июл.20!I116+авг.20!F116-авг.20!E116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34">
        <f>июл.20!I117+авг.20!F117-авг.20!E117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34">
        <f>июл.20!I118+авг.20!F118-авг.20!E118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34">
        <f>июл.20!I119+авг.20!F119-авг.20!E119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34">
        <f>июл.20!I120+авг.20!F120-авг.20!E120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34">
        <f>июл.20!I121+авг.20!F121-авг.20!E121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34">
        <f>июл.20!I122+авг.20!F122-авг.20!E122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34">
        <f>июл.20!I123+авг.20!F123-авг.20!E123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34">
        <f>июл.20!I124+авг.20!F124-авг.20!E124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34">
        <f>июл.20!I125+авг.20!F125-авг.20!E125</f>
        <v>0</v>
      </c>
    </row>
    <row r="126" spans="1:9">
      <c r="D126" s="38" t="s">
        <v>178</v>
      </c>
    </row>
  </sheetData>
  <autoFilter ref="A3:I125"/>
  <mergeCells count="1">
    <mergeCell ref="C1:I2"/>
  </mergeCells>
  <conditionalFormatting sqref="I1:I125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I126"/>
  <sheetViews>
    <sheetView topLeftCell="A19" workbookViewId="0">
      <selection activeCell="L48" sqref="L48"/>
    </sheetView>
  </sheetViews>
  <sheetFormatPr defaultColWidth="9.140625" defaultRowHeight="15"/>
  <cols>
    <col min="1" max="2" width="9.140625" style="4"/>
    <col min="3" max="3" width="10.28515625" style="3" customWidth="1"/>
    <col min="4" max="4" width="17.42578125" style="4" customWidth="1"/>
    <col min="5" max="5" width="14.85546875" style="7" customWidth="1"/>
    <col min="6" max="6" width="11.5703125" style="8" bestFit="1" customWidth="1"/>
    <col min="7" max="7" width="9.140625" style="4"/>
    <col min="8" max="8" width="10.140625" style="4" bestFit="1" customWidth="1"/>
    <col min="9" max="9" width="16.42578125" style="9" customWidth="1"/>
    <col min="10" max="16384" width="9.140625" style="4"/>
  </cols>
  <sheetData>
    <row r="1" spans="1:9">
      <c r="A1" s="56" t="s">
        <v>0</v>
      </c>
      <c r="B1" s="110" t="s">
        <v>1</v>
      </c>
      <c r="C1" s="132">
        <v>44075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58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62">
        <f>авг.20!I4+сен.20!F4-сен.20!E4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62">
        <f>авг.20!I5+сен.20!F5-сен.20!E5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62">
        <f>авг.20!I6+сен.20!F6-сен.20!E6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62">
        <f>авг.20!I7+сен.20!F7-сен.20!E7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62">
        <f>авг.20!I8+сен.20!F8-сен.20!E8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62">
        <f>авг.20!I9+сен.20!F9-сен.20!E9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62">
        <f>авг.20!I10+сен.20!F10-сен.20!E10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62">
        <f>авг.20!I11+сен.20!F11-сен.20!E11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62">
        <f>авг.20!I12+сен.20!F12-сен.20!E12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62">
        <f>авг.20!I13+сен.20!F13-сен.20!E13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62">
        <f>авг.20!I14+сен.20!F14-сен.20!E14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62">
        <f>авг.20!I15+сен.20!F15-сен.20!E15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62">
        <f>авг.20!I16+сен.20!F16-сен.20!E16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62">
        <f>авг.20!I17+сен.20!F17-сен.20!E17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62">
        <f>авг.20!I18+сен.20!F18-сен.20!E18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62">
        <f>авг.20!I19+сен.20!F19-сен.20!E19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62">
        <f>авг.20!I20+сен.20!F20-сен.20!E20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62">
        <f>авг.20!I21+сен.20!F21-сен.20!E21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62">
        <f>авг.20!I22+сен.20!F22-сен.20!E22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62">
        <f>авг.20!I23+сен.20!F23-сен.20!E23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62">
        <f>авг.20!I24+сен.20!F24-сен.20!E24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62">
        <f>авг.20!I25+сен.20!F25-сен.20!E25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62">
        <f>авг.20!I26+сен.20!F26-сен.20!E26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62">
        <f>авг.20!I27+сен.20!F27-сен.20!E27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62">
        <f>авг.20!I28+сен.20!F28-сен.20!E28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62">
        <f>авг.20!I29+сен.20!F29-сен.20!E29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62">
        <f>авг.20!I30+сен.20!F30-сен.20!E30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62">
        <f>авг.20!I31+сен.20!F31-сен.20!E31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62">
        <f>авг.20!I32+сен.20!F32-сен.20!E32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62">
        <f>авг.20!I33+сен.20!F33-сен.20!E33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62">
        <f>авг.20!I34+сен.20!F34-сен.20!E34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62">
        <f>авг.20!I35+сен.20!F35-сен.20!E35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62">
        <f>авг.20!I36+сен.20!F36-сен.20!E36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62">
        <f>авг.20!I37+сен.20!F37-сен.20!E37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62">
        <f>авг.20!I38+сен.20!F38-сен.20!E38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62">
        <f>авг.20!I39+сен.20!F39-сен.20!E39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62">
        <f>авг.20!I40+сен.20!F40-сен.20!E40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62">
        <f>авг.20!I41+сен.20!F41-сен.20!E41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62">
        <f>авг.20!I42+сен.20!F42-сен.20!E42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62">
        <f>авг.20!I43+сен.20!F43-сен.20!E43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62">
        <f>авг.20!I44+сен.20!F44-сен.20!E44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62">
        <f>авг.20!I45+сен.20!F45-сен.20!E45</f>
        <v>0</v>
      </c>
    </row>
    <row r="46" spans="1:9">
      <c r="A46" s="59">
        <v>43</v>
      </c>
      <c r="B46" s="47"/>
      <c r="C46" s="47"/>
      <c r="D46" s="38"/>
      <c r="E46" s="110"/>
      <c r="F46" s="110"/>
      <c r="G46" s="32"/>
      <c r="H46" s="110"/>
      <c r="I46" s="62">
        <f>авг.20!I46+сен.20!F46-сен.20!E46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62">
        <f>авг.20!I47+сен.20!F47-сен.20!E47</f>
        <v>3000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62">
        <f>авг.20!I48+сен.20!F48-сен.20!E48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62">
        <f>авг.20!I49+сен.20!F49-сен.20!E49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62">
        <f>авг.20!I50+сен.20!F50-сен.20!E50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62">
        <f>авг.20!I51+сен.20!F51-сен.20!E51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62">
        <f>авг.20!I52+сен.20!F52-сен.20!E52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62">
        <f>авг.20!I53+сен.20!F53-сен.20!E53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62">
        <f>авг.20!I54+сен.20!F54-сен.20!E54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62">
        <f>авг.20!I55+сен.20!F55-сен.20!E55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62">
        <f>авг.20!I56+сен.20!F56-сен.20!E56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62">
        <f>авг.20!I57+сен.20!F57-сен.20!E57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62">
        <f>авг.20!I58+сен.20!F58-сен.20!E58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62">
        <f>авг.20!I59+сен.20!F59-сен.20!E59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62">
        <f>авг.20!I60+сен.20!F60-сен.20!E60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62">
        <f>авг.20!I61+сен.20!F61-сен.20!E61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62">
        <f>авг.20!I62+сен.20!F62-сен.20!E62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62">
        <f>авг.20!I63+сен.20!F63-сен.20!E63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62">
        <f>авг.20!I64+сен.20!F64-сен.20!E64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62">
        <f>авг.20!I65+сен.20!F65-сен.20!E65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62">
        <f>авг.20!I66+сен.20!F66-сен.20!E66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62">
        <f>авг.20!I67+сен.20!F67-сен.20!E67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62">
        <f>авг.20!I68+сен.20!F68-сен.20!E68</f>
        <v>3000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62">
        <f>авг.20!I69+сен.20!F69-сен.20!E69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62">
        <f>авг.20!I70+сен.20!F70-сен.20!E70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62">
        <f>авг.20!I71+сен.20!F71-сен.20!E71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62">
        <f>авг.20!I72+сен.20!F72-сен.20!E72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62">
        <f>авг.20!I73+сен.20!F73-сен.20!E73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62">
        <f>авг.20!I74+сен.20!F74-сен.20!E74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62">
        <f>авг.20!I75+сен.20!F75-сен.20!E75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62">
        <f>авг.20!I76+сен.20!F76-сен.20!E76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62">
        <f>авг.20!I77+сен.20!F77-сен.20!E77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62">
        <f>авг.20!I78+сен.20!F78-сен.20!E78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62">
        <f>авг.20!I79+сен.20!F79-сен.20!E79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62">
        <f>авг.20!I80+сен.20!F80-сен.20!E80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62">
        <f>авг.20!I81+сен.20!F81-сен.20!E81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62">
        <f>авг.20!I82+сен.20!F82-сен.20!E82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62">
        <f>авг.20!I83+сен.20!F83-сен.20!E83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62">
        <f>авг.20!I84+сен.20!F84-сен.20!E84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62">
        <f>авг.20!I85+сен.20!F85-сен.20!E85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62">
        <f>авг.20!I86+сен.20!F86-сен.20!E86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62">
        <f>авг.20!I87+сен.20!F87-сен.20!E87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62">
        <f>авг.20!I88+сен.20!F88-сен.20!E88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62">
        <f>авг.20!I89+сен.20!F89-сен.20!E89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62">
        <f>авг.20!I90+сен.20!F90-сен.20!E90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62">
        <f>авг.20!I91+сен.20!F91-сен.20!E91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62">
        <f>авг.20!I92+сен.20!F92-сен.20!E92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62">
        <f>авг.20!I93+сен.20!F93-сен.20!E93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62">
        <f>авг.20!I94+сен.20!F94-сен.20!E94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62">
        <f>авг.20!I95+сен.20!F95-сен.20!E95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62">
        <f>авг.20!I96+сен.20!F96-сен.20!E96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62">
        <f>авг.20!I97+сен.20!F97-сен.20!E97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62">
        <f>авг.20!I98+сен.20!F98-сен.20!E98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62">
        <f>авг.20!I99+сен.20!F99-сен.20!E99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62">
        <f>авг.20!I100+сен.20!F100-сен.20!E100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62">
        <f>авг.20!I101+сен.20!F101-сен.20!E101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62">
        <f>авг.20!I102+сен.20!F102-сен.20!E102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62">
        <f>авг.20!I103+сен.20!F103-сен.20!E103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62">
        <f>авг.20!I104+сен.20!F104-сен.20!E104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62">
        <f>авг.20!I105+сен.20!F105-сен.20!E105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62">
        <f>авг.20!I106+сен.20!F106-сен.20!E106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62">
        <f>авг.20!I107+сен.20!F107-сен.20!E107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62">
        <f>авг.20!I108+сен.20!F108-сен.20!E108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62">
        <f>авг.20!I109+сен.20!F109-сен.20!E109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62">
        <f>авг.20!I110+сен.20!F110-сен.20!E110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62">
        <f>авг.20!I111+сен.20!F111-сен.20!E111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62">
        <f>авг.20!I112+сен.20!F112-сен.20!E112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62">
        <f>авг.20!I113+сен.20!F113-сен.20!E113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62">
        <f>авг.20!I114+сен.20!F114-сен.20!E114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62">
        <f>авг.20!I115+сен.20!F115-сен.20!E115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62">
        <f>авг.20!I116+сен.20!F116-сен.20!E116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62">
        <f>авг.20!I117+сен.20!F117-сен.20!E117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62">
        <f>авг.20!I118+сен.20!F118-сен.20!E118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62">
        <f>авг.20!I119+сен.20!F119-сен.20!E119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62">
        <f>авг.20!I120+сен.20!F120-сен.20!E120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62">
        <f>авг.20!I121+сен.20!F121-сен.20!E121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62">
        <f>авг.20!I122+сен.20!F122-сен.20!E122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62">
        <f>авг.20!I123+сен.20!F123-сен.20!E123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62">
        <f>авг.20!I124+сен.20!F124-сен.20!E124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62">
        <f>авг.20!I125+сен.20!F125-сен.20!E125</f>
        <v>0</v>
      </c>
    </row>
    <row r="126" spans="1:9" ht="30">
      <c r="D126" s="38" t="s">
        <v>178</v>
      </c>
    </row>
  </sheetData>
  <autoFilter ref="A3:I125"/>
  <mergeCells count="1">
    <mergeCell ref="C1:I2"/>
  </mergeCells>
  <conditionalFormatting sqref="I1:I12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I126"/>
  <sheetViews>
    <sheetView workbookViewId="0">
      <selection activeCell="G39" sqref="G39"/>
    </sheetView>
  </sheetViews>
  <sheetFormatPr defaultColWidth="9.140625" defaultRowHeight="15"/>
  <cols>
    <col min="1" max="1" width="9.140625" style="7"/>
    <col min="2" max="2" width="10.140625" style="7" customWidth="1"/>
    <col min="3" max="3" width="9.28515625" style="48" customWidth="1"/>
    <col min="4" max="4" width="16.140625" style="7" customWidth="1"/>
    <col min="5" max="5" width="13.5703125" style="7" customWidth="1"/>
    <col min="6" max="6" width="9.140625" style="7"/>
    <col min="7" max="7" width="12.42578125" style="7" customWidth="1"/>
    <col min="8" max="8" width="18.42578125" style="7" customWidth="1"/>
    <col min="9" max="9" width="14.7109375" style="7" customWidth="1"/>
    <col min="10" max="16384" width="9.140625" style="7"/>
  </cols>
  <sheetData>
    <row r="1" spans="1:9">
      <c r="A1" s="56" t="s">
        <v>0</v>
      </c>
      <c r="B1" s="110" t="s">
        <v>1</v>
      </c>
      <c r="C1" s="132">
        <v>44105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46" customFormat="1" ht="28.5">
      <c r="A3" s="40" t="s">
        <v>134</v>
      </c>
      <c r="B3" s="58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62">
        <f>сен.20!I4+окт.20!F4-окт.20!E4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62">
        <f>сен.20!I5+окт.20!F5-окт.20!E5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62">
        <f>сен.20!I6+окт.20!F6-окт.20!E6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62">
        <f>сен.20!I7+окт.20!F7-окт.20!E7</f>
        <v>0</v>
      </c>
    </row>
    <row r="8" spans="1:9" ht="30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62">
        <f>сен.20!I8+окт.20!F8-окт.20!E8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62">
        <f>сен.20!I9+окт.20!F9-окт.20!E9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62">
        <f>сен.20!I10+окт.20!F10-окт.20!E10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62">
        <f>сен.20!I11+окт.20!F11-окт.20!E11</f>
        <v>0</v>
      </c>
    </row>
    <row r="12" spans="1:9" ht="30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62">
        <f>сен.20!I12+окт.20!F12-окт.20!E12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62">
        <f>сен.20!I13+окт.20!F13-окт.20!E13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62">
        <f>сен.20!I14+окт.20!F14-окт.20!E14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62">
        <f>сен.20!I15+окт.20!F15-окт.20!E15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62">
        <f>сен.20!I16+окт.20!F16-окт.20!E16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62">
        <f>сен.20!I17+окт.20!F17-окт.20!E17</f>
        <v>0</v>
      </c>
    </row>
    <row r="18" spans="1:9" ht="30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62">
        <f>сен.20!I18+окт.20!F18-окт.20!E18</f>
        <v>0</v>
      </c>
    </row>
    <row r="19" spans="1:9" ht="30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62">
        <f>сен.20!I19+окт.20!F19-окт.20!E19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62">
        <f>сен.20!I20+окт.20!F20-окт.20!E20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62">
        <f>сен.20!I21+окт.20!F21-окт.20!E21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62">
        <f>сен.20!I22+окт.20!F22-окт.20!E22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62">
        <f>сен.20!I23+окт.20!F23-окт.20!E23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62">
        <f>сен.20!I24+окт.20!F24-окт.20!E24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62">
        <f>сен.20!I25+окт.20!F25-окт.20!E25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62">
        <f>сен.20!I26+окт.20!F26-окт.20!E26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62">
        <f>сен.20!I27+окт.20!F27-окт.20!E27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62">
        <f>сен.20!I28+окт.20!F28-окт.20!E28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62">
        <f>сен.20!I29+окт.20!F29-окт.20!E29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62">
        <f>сен.20!I30+окт.20!F30-окт.20!E30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62">
        <f>сен.20!I31+окт.20!F31-окт.20!E31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62">
        <f>сен.20!I32+окт.20!F32-окт.20!E32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62">
        <f>сен.20!I33+окт.20!F33-окт.20!E33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>
        <v>3000</v>
      </c>
      <c r="G34" s="32">
        <v>730603</v>
      </c>
      <c r="H34" s="33">
        <v>44117</v>
      </c>
      <c r="I34" s="62">
        <f>сен.20!I34+окт.20!F34-окт.20!E34</f>
        <v>3000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62">
        <f>сен.20!I35+окт.20!F35-окт.20!E35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62">
        <f>сен.20!I36+окт.20!F36-окт.20!E36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62">
        <f>сен.20!I37+окт.20!F37-окт.20!E37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62">
        <f>сен.20!I38+окт.20!F38-окт.20!E38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62">
        <f>сен.20!I39+окт.20!F39-окт.20!E39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62">
        <f>сен.20!I40+окт.20!F40-окт.20!E40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62">
        <f>сен.20!I41+окт.20!F41-окт.20!E41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62">
        <f>сен.20!I42+окт.20!F42-окт.20!E42</f>
        <v>0</v>
      </c>
    </row>
    <row r="43" spans="1:9" ht="30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62">
        <f>сен.20!I43+окт.20!F43-окт.20!E43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62">
        <f>сен.20!I44+окт.20!F44-окт.20!E44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62">
        <f>сен.20!I45+окт.20!F45-окт.20!E45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10"/>
      <c r="F46" s="110"/>
      <c r="G46" s="32"/>
      <c r="H46" s="110"/>
      <c r="I46" s="62">
        <f>сен.20!I46+окт.20!F46-окт.20!E46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62">
        <f>сен.20!I47+окт.20!F47-окт.20!E47</f>
        <v>3000</v>
      </c>
    </row>
    <row r="48" spans="1:9" ht="30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62">
        <f>сен.20!I48+окт.20!F48-окт.20!E48</f>
        <v>0</v>
      </c>
    </row>
    <row r="49" spans="1:9" ht="30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62">
        <f>сен.20!I49+окт.20!F49-окт.20!E49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62">
        <f>сен.20!I50+окт.20!F50-окт.20!E50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62">
        <f>сен.20!I51+окт.20!F51-окт.20!E51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62">
        <f>сен.20!I52+окт.20!F52-окт.20!E52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62">
        <f>сен.20!I53+окт.20!F53-окт.20!E53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62">
        <f>сен.20!I54+окт.20!F54-окт.20!E54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62">
        <f>сен.20!I55+окт.20!F55-окт.20!E55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62">
        <f>сен.20!I56+окт.20!F56-окт.20!E56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62">
        <f>сен.20!I57+окт.20!F57-окт.20!E57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62">
        <f>сен.20!I58+окт.20!F58-окт.20!E58</f>
        <v>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62">
        <f>сен.20!I59+окт.20!F59-окт.20!E59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62">
        <f>сен.20!I60+окт.20!F60-окт.20!E60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62">
        <f>сен.20!I61+окт.20!F61-окт.20!E61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62">
        <f>сен.20!I62+окт.20!F62-окт.20!E62</f>
        <v>0</v>
      </c>
    </row>
    <row r="63" spans="1:9" ht="30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62">
        <f>сен.20!I63+окт.20!F63-окт.20!E63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62">
        <f>сен.20!I64+окт.20!F64-окт.20!E64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62">
        <f>сен.20!I65+окт.20!F65-окт.20!E65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62">
        <f>сен.20!I66+окт.20!F66-окт.20!E66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62">
        <f>сен.20!I67+окт.20!F67-окт.20!E67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62">
        <f>сен.20!I68+окт.20!F68-окт.20!E68</f>
        <v>3000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62">
        <f>сен.20!I69+окт.20!F69-окт.20!E69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62">
        <f>сен.20!I70+окт.20!F70-окт.20!E70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62">
        <f>сен.20!I71+окт.20!F71-окт.20!E71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62">
        <f>сен.20!I72+окт.20!F72-окт.20!E72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62">
        <f>сен.20!I73+окт.20!F73-окт.20!E73</f>
        <v>3000</v>
      </c>
    </row>
    <row r="74" spans="1:9" ht="30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62">
        <f>сен.20!I74+окт.20!F74-окт.20!E74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62">
        <f>сен.20!I75+окт.20!F75-окт.20!E75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62">
        <f>сен.20!I76+окт.20!F76-окт.20!E76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62">
        <f>сен.20!I77+окт.20!F77-окт.20!E77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62">
        <f>сен.20!I78+окт.20!F78-окт.20!E78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62">
        <f>сен.20!I79+окт.20!F79-окт.20!E79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62">
        <f>сен.20!I80+окт.20!F80-окт.20!E80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62">
        <f>сен.20!I81+окт.20!F81-окт.20!E81</f>
        <v>0</v>
      </c>
    </row>
    <row r="82" spans="1:9" ht="30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62">
        <f>сен.20!I82+окт.20!F82-окт.20!E82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62">
        <f>сен.20!I83+окт.20!F83-окт.20!E83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62">
        <f>сен.20!I84+окт.20!F84-окт.20!E84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62">
        <f>сен.20!I85+окт.20!F85-окт.20!E85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62">
        <f>сен.20!I86+окт.20!F86-окт.20!E86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62">
        <f>сен.20!I87+окт.20!F87-окт.20!E87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62">
        <f>сен.20!I88+окт.20!F88-окт.20!E88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62">
        <f>сен.20!I89+окт.20!F89-окт.20!E89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62">
        <f>сен.20!I90+окт.20!F90-окт.20!E90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62">
        <f>сен.20!I91+окт.20!F91-окт.20!E91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62">
        <f>сен.20!I92+окт.20!F92-окт.20!E92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62">
        <f>сен.20!I93+окт.20!F93-окт.20!E93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62">
        <f>сен.20!I94+окт.20!F94-окт.20!E94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62">
        <f>сен.20!I95+окт.20!F95-окт.20!E95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62">
        <f>сен.20!I96+окт.20!F96-окт.20!E96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62">
        <f>сен.20!I97+окт.20!F97-окт.20!E97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62">
        <f>сен.20!I98+окт.20!F98-окт.20!E98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62">
        <f>сен.20!I99+окт.20!F99-окт.20!E99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62">
        <f>сен.20!I100+окт.20!F100-окт.20!E100</f>
        <v>0</v>
      </c>
    </row>
    <row r="101" spans="1:9" ht="30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62">
        <f>сен.20!I101+окт.20!F101-окт.20!E101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62">
        <f>сен.20!I102+окт.20!F102-окт.20!E102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62">
        <f>сен.20!I103+окт.20!F103-окт.20!E103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62">
        <f>сен.20!I104+окт.20!F104-окт.20!E104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62">
        <f>сен.20!I105+окт.20!F105-окт.20!E105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62">
        <f>сен.20!I106+окт.20!F106-окт.20!E106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62">
        <f>сен.20!I107+окт.20!F107-окт.20!E107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62">
        <f>сен.20!I108+окт.20!F108-окт.20!E108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62">
        <f>сен.20!I109+окт.20!F109-окт.20!E109</f>
        <v>0</v>
      </c>
    </row>
    <row r="110" spans="1:9" ht="30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62">
        <f>сен.20!I110+окт.20!F110-окт.20!E110</f>
        <v>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62">
        <f>сен.20!I111+окт.20!F111-окт.20!E111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62">
        <f>сен.20!I112+окт.20!F112-окт.20!E112</f>
        <v>0</v>
      </c>
    </row>
    <row r="113" spans="1:9" ht="30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62">
        <f>сен.20!I113+окт.20!F113-окт.20!E113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62">
        <f>сен.20!I114+окт.20!F114-окт.20!E114</f>
        <v>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62">
        <f>сен.20!I115+окт.20!F115-окт.20!E115</f>
        <v>0</v>
      </c>
    </row>
    <row r="116" spans="1:9" ht="30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62">
        <f>сен.20!I116+окт.20!F116-окт.20!E116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62">
        <f>сен.20!I117+окт.20!F117-окт.20!E117</f>
        <v>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62">
        <f>сен.20!I118+окт.20!F118-окт.20!E118</f>
        <v>0</v>
      </c>
    </row>
    <row r="119" spans="1:9" ht="30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62">
        <f>сен.20!I119+окт.20!F119-окт.20!E119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62">
        <f>сен.20!I120+окт.20!F120-окт.20!E120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62">
        <f>сен.20!I121+окт.20!F121-окт.20!E121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62">
        <f>сен.20!I122+окт.20!F122-окт.20!E122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62">
        <f>сен.20!I123+окт.20!F123-окт.20!E123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62">
        <f>сен.20!I124+окт.20!F124-окт.20!E124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62">
        <f>сен.20!I125+окт.20!F125-окт.20!E125</f>
        <v>0</v>
      </c>
    </row>
    <row r="126" spans="1:9" ht="30">
      <c r="A126" s="59">
        <v>122</v>
      </c>
      <c r="B126" s="47" t="s">
        <v>177</v>
      </c>
      <c r="C126" s="47"/>
      <c r="D126" s="38" t="s">
        <v>178</v>
      </c>
      <c r="E126" s="110">
        <v>3000</v>
      </c>
      <c r="F126" s="32">
        <v>3000</v>
      </c>
      <c r="G126" s="111" t="s">
        <v>179</v>
      </c>
      <c r="H126" s="33">
        <v>43742</v>
      </c>
      <c r="I126" s="62">
        <f>сен.20!I126+окт.20!F126-окт.20!E126</f>
        <v>0</v>
      </c>
    </row>
  </sheetData>
  <autoFilter ref="A3:I125"/>
  <mergeCells count="1">
    <mergeCell ref="C1:I2"/>
  </mergeCells>
  <conditionalFormatting sqref="I1:I125">
    <cfRule type="cellIs" dxfId="3" priority="2" operator="lessThan">
      <formula>0</formula>
    </cfRule>
  </conditionalFormatting>
  <conditionalFormatting sqref="I126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I126"/>
  <sheetViews>
    <sheetView workbookViewId="0">
      <selection activeCell="D4" sqref="D4:D126"/>
    </sheetView>
  </sheetViews>
  <sheetFormatPr defaultColWidth="9.140625" defaultRowHeight="15"/>
  <cols>
    <col min="1" max="1" width="5.85546875" style="7" customWidth="1"/>
    <col min="2" max="2" width="6.7109375" style="7" customWidth="1"/>
    <col min="3" max="3" width="11.7109375" style="7" customWidth="1"/>
    <col min="4" max="4" width="18.28515625" style="7" customWidth="1"/>
    <col min="5" max="5" width="14.42578125" style="7" customWidth="1"/>
    <col min="6" max="6" width="11.7109375" style="7" customWidth="1"/>
    <col min="7" max="7" width="13.140625" style="7" customWidth="1"/>
    <col min="8" max="8" width="16" style="7" customWidth="1"/>
    <col min="9" max="9" width="14" style="7" customWidth="1"/>
    <col min="10" max="16384" width="9.140625" style="7"/>
  </cols>
  <sheetData>
    <row r="1" spans="1:9">
      <c r="A1" s="56" t="s">
        <v>0</v>
      </c>
      <c r="B1" s="110" t="s">
        <v>1</v>
      </c>
      <c r="C1" s="132">
        <v>44136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46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61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62">
        <f>окт.20!I4+ноя.20!F4-ноя.20!E4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64">
        <f>окт.20!I5+ноя.20!F5-ноя.20!E5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62">
        <f>окт.20!I6+ноя.20!F6-ноя.20!E6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62">
        <f>окт.20!I7+ноя.20!F7-ноя.20!E7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62">
        <f>окт.20!I8+ноя.20!F8-ноя.20!E8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62">
        <f>окт.20!I9+ноя.20!F9-ноя.20!E9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62">
        <f>окт.20!I10+ноя.20!F10-ноя.20!E10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62">
        <f>окт.20!I11+ноя.20!F11-ноя.20!E11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62">
        <f>окт.20!I12+ноя.20!F12-ноя.20!E12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62">
        <f>окт.20!I13+ноя.20!F13-ноя.20!E13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62">
        <f>окт.20!I14+ноя.20!F14-ноя.20!E14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62">
        <f>окт.20!I15+ноя.20!F15-ноя.20!E15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62">
        <f>окт.20!I16+ноя.20!F16-ноя.20!E16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62">
        <f>окт.20!I17+ноя.20!F17-ноя.20!E17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62">
        <f>окт.20!I18+ноя.20!F18-ноя.20!E18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62">
        <f>окт.20!I19+ноя.20!F19-ноя.20!E19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62">
        <f>окт.20!I20+ноя.20!F20-ноя.20!E20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62">
        <f>окт.20!I21+ноя.20!F21-ноя.20!E21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62">
        <f>окт.20!I22+ноя.20!F22-ноя.20!E22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62">
        <f>окт.20!I23+ноя.20!F23-ноя.20!E23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62">
        <f>окт.20!I24+ноя.20!F24-ноя.20!E24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62">
        <f>окт.20!I25+ноя.20!F25-ноя.20!E25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62">
        <f>окт.20!I26+ноя.20!F26-ноя.20!E26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62">
        <f>окт.20!I27+ноя.20!F27-ноя.20!E27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62">
        <f>окт.20!I28+ноя.20!F28-ноя.20!E28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62">
        <f>окт.20!I29+ноя.20!F29-ноя.20!E29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62">
        <f>окт.20!I30+ноя.20!F30-ноя.20!E30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62">
        <f>окт.20!I31+ноя.20!F31-ноя.20!E31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62">
        <f>окт.20!I32+ноя.20!F32-ноя.20!E32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62">
        <f>окт.20!I33+ноя.20!F33-ноя.20!E33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62">
        <f>окт.20!I34+ноя.20!F34-ноя.20!E34</f>
        <v>3000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62">
        <f>окт.20!I35+ноя.20!F35-ноя.20!E35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62">
        <f>окт.20!I36+ноя.20!F36-ноя.20!E36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62">
        <f>окт.20!I37+ноя.20!F37-ноя.20!E37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62">
        <f>окт.20!I38+ноя.20!F38-ноя.20!E38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62">
        <f>окт.20!I39+ноя.20!F39-ноя.20!E39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62">
        <f>окт.20!I40+ноя.20!F40-ноя.20!E40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62">
        <f>окт.20!I41+ноя.20!F41-ноя.20!E41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62">
        <f>окт.20!I42+ноя.20!F42-ноя.20!E42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62">
        <f>окт.20!I43+ноя.20!F43-ноя.20!E43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62">
        <f>окт.20!I44+ноя.20!F44-ноя.20!E44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62">
        <f>окт.20!I45+ноя.20!F45-ноя.20!E45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10"/>
      <c r="F46" s="110"/>
      <c r="G46" s="32"/>
      <c r="H46" s="110"/>
      <c r="I46" s="62">
        <f>окт.20!I46+ноя.20!F46-ноя.20!E46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62">
        <f>окт.20!I47+ноя.20!F47-ноя.20!E47</f>
        <v>3000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62">
        <f>окт.20!I48+ноя.20!F48-ноя.20!E48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62">
        <f>окт.20!I49+ноя.20!F49-ноя.20!E49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62">
        <f>окт.20!I50+ноя.20!F50-ноя.20!E50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62">
        <f>окт.20!I51+ноя.20!F51-ноя.20!E51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62">
        <f>окт.20!I52+ноя.20!F52-ноя.20!E52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62">
        <f>окт.20!I53+ноя.20!F53-ноя.20!E53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62">
        <f>окт.20!I54+ноя.20!F54-ноя.20!E54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62">
        <f>окт.20!I55+ноя.20!F55-ноя.20!E55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62">
        <f>окт.20!I56+ноя.20!F56-ноя.20!E56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62">
        <f>окт.20!I57+ноя.20!F57-ноя.20!E57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62">
        <f>окт.20!I58+ноя.20!F58-ноя.20!E58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62">
        <f>окт.20!I59+ноя.20!F59-ноя.20!E59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62">
        <f>окт.20!I60+ноя.20!F60-ноя.20!E60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62">
        <f>окт.20!I61+ноя.20!F61-ноя.20!E61</f>
        <v>0</v>
      </c>
    </row>
    <row r="62" spans="1:9" ht="16.5" customHeight="1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62">
        <f>окт.20!I62+ноя.20!F62-ноя.20!E62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62">
        <f>окт.20!I63+ноя.20!F63-ноя.20!E63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62">
        <f>окт.20!I64+ноя.20!F64-ноя.20!E64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62">
        <f>окт.20!I65+ноя.20!F65-ноя.20!E65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62">
        <f>окт.20!I66+ноя.20!F66-ноя.20!E66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62">
        <f>окт.20!I67+ноя.20!F67-ноя.20!E67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62">
        <f>окт.20!I68+ноя.20!F68-ноя.20!E68</f>
        <v>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62">
        <f>окт.20!I69+ноя.20!F69-ноя.20!E69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62">
        <f>окт.20!I70+ноя.20!F70-ноя.20!E70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62">
        <f>окт.20!I71+ноя.20!F71-ноя.20!E71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62">
        <f>окт.20!I72+ноя.20!F72-ноя.20!E72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62">
        <f>окт.20!I73+ноя.20!F73-ноя.20!E73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62">
        <f>окт.20!I74+ноя.20!F74-ноя.20!E74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62">
        <f>окт.20!I75+ноя.20!F75-ноя.20!E75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62">
        <f>окт.20!I76+ноя.20!F76-ноя.20!E76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62">
        <f>окт.20!I77+ноя.20!F77-ноя.20!E77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62">
        <f>окт.20!I78+ноя.20!F78-ноя.20!E78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62">
        <f>окт.20!I79+ноя.20!F79-ноя.20!E79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62">
        <f>окт.20!I80+ноя.20!F80-ноя.20!E80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62">
        <f>окт.20!I81+ноя.20!F81-ноя.20!E81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62">
        <f>окт.20!I82+ноя.20!F82-ноя.20!E82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62">
        <f>окт.20!I83+ноя.20!F83-ноя.20!E83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62">
        <f>окт.20!I84+ноя.20!F84-ноя.20!E84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62">
        <f>окт.20!I85+ноя.20!F85-ноя.20!E85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62">
        <f>окт.20!I86+ноя.20!F86-ноя.20!E86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62">
        <f>окт.20!I87+ноя.20!F87-ноя.20!E87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62">
        <f>окт.20!I88+ноя.20!F88-ноя.20!E88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62">
        <f>окт.20!I89+ноя.20!F89-ноя.20!E89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62">
        <f>окт.20!I90+ноя.20!F90-ноя.20!E90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62">
        <f>окт.20!I91+ноя.20!F91-ноя.20!E91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62">
        <f>окт.20!I92+ноя.20!F92-ноя.20!E92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62">
        <f>окт.20!I93+ноя.20!F93-ноя.20!E93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62">
        <f>окт.20!I94+ноя.20!F94-ноя.20!E94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62">
        <f>окт.20!I95+ноя.20!F95-ноя.20!E95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62">
        <f>окт.20!I96+ноя.20!F96-ноя.20!E96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62">
        <f>окт.20!I97+ноя.20!F97-ноя.20!E97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62">
        <f>окт.20!I98+ноя.20!F98-ноя.20!E98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62">
        <f>окт.20!I99+ноя.20!F99-ноя.20!E99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62">
        <f>окт.20!I100+ноя.20!F100-ноя.20!E100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62">
        <f>окт.20!I101+ноя.20!F101-ноя.20!E101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62">
        <f>окт.20!I102+ноя.20!F102-ноя.20!E102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62">
        <f>окт.20!I103+ноя.20!F103-ноя.20!E103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62">
        <f>окт.20!I104+ноя.20!F104-ноя.20!E104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62">
        <f>окт.20!I105+ноя.20!F105-ноя.20!E105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62">
        <f>окт.20!I106+ноя.20!F106-ноя.20!E106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62">
        <f>окт.20!I107+ноя.20!F107-ноя.20!E107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62">
        <f>окт.20!I108+ноя.20!F108-ноя.20!E108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62">
        <f>окт.20!I109+ноя.20!F109-ноя.20!E109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62">
        <f>окт.20!I110+ноя.20!F110-ноя.20!E110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62">
        <f>окт.20!I111+ноя.20!F111-ноя.20!E111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62">
        <f>окт.20!I112+ноя.20!F112-ноя.20!E112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62">
        <f>окт.20!I113+ноя.20!F113-ноя.20!E113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62">
        <f>окт.20!I114+ноя.20!F114-ноя.20!E114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62">
        <f>окт.20!I115+ноя.20!F115-ноя.20!E115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62">
        <f>окт.20!I116+ноя.20!F116-ноя.20!E116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62">
        <f>окт.20!I117+ноя.20!F117-ноя.20!E117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62">
        <f>окт.20!I118+ноя.20!F118-ноя.20!E118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62">
        <f>окт.20!I119+ноя.20!F119-ноя.20!E119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62">
        <f>окт.20!I120+ноя.20!F120-ноя.20!E120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62">
        <f>окт.20!I121+ноя.20!F121-ноя.20!E121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62">
        <f>окт.20!I122+ноя.20!F122-ноя.20!E122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62">
        <f>окт.20!I123+ноя.20!F123-ноя.20!E123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62">
        <f>окт.20!I124+ноя.20!F124-ноя.20!E124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62">
        <f>окт.20!I125+ноя.20!F125-ноя.20!E125</f>
        <v>0</v>
      </c>
    </row>
    <row r="126" spans="1:9">
      <c r="D126" s="38" t="s">
        <v>178</v>
      </c>
    </row>
  </sheetData>
  <autoFilter ref="A3:BM125"/>
  <mergeCells count="1">
    <mergeCell ref="C1:I2"/>
  </mergeCells>
  <conditionalFormatting sqref="I1:I125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26"/>
  <sheetViews>
    <sheetView workbookViewId="0">
      <selection activeCell="D4" sqref="D4:D126"/>
    </sheetView>
  </sheetViews>
  <sheetFormatPr defaultColWidth="14" defaultRowHeight="15"/>
  <cols>
    <col min="1" max="1" width="6.28515625" style="4" customWidth="1"/>
    <col min="2" max="2" width="14.42578125" style="4" customWidth="1"/>
    <col min="3" max="3" width="8.42578125" style="4" customWidth="1"/>
    <col min="4" max="4" width="22.140625" style="4" customWidth="1"/>
    <col min="5" max="16384" width="14" style="4"/>
  </cols>
  <sheetData>
    <row r="1" spans="1:9">
      <c r="A1" s="56" t="s">
        <v>0</v>
      </c>
      <c r="B1" s="110" t="s">
        <v>1</v>
      </c>
      <c r="C1" s="132">
        <v>44166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ht="30">
      <c r="A3" s="40" t="s">
        <v>134</v>
      </c>
      <c r="B3" s="41" t="s">
        <v>12</v>
      </c>
      <c r="C3" s="41" t="s">
        <v>13</v>
      </c>
      <c r="D3" s="30" t="s">
        <v>133</v>
      </c>
      <c r="E3" s="15" t="s">
        <v>4</v>
      </c>
      <c r="F3" s="17" t="s">
        <v>5</v>
      </c>
      <c r="G3" s="13" t="s">
        <v>6</v>
      </c>
      <c r="H3" s="15" t="s">
        <v>7</v>
      </c>
      <c r="I3" s="6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10"/>
      <c r="F4" s="110"/>
      <c r="G4" s="32"/>
      <c r="H4" s="110"/>
      <c r="I4" s="62">
        <f>ноя.20!I4+дек.20!F4-дек.20!E4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10"/>
      <c r="F5" s="110"/>
      <c r="G5" s="32"/>
      <c r="H5" s="110"/>
      <c r="I5" s="62">
        <f>ноя.20!I5+дек.20!F5-дек.20!E5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10"/>
      <c r="F6" s="110"/>
      <c r="G6" s="32"/>
      <c r="H6" s="33"/>
      <c r="I6" s="62">
        <f>ноя.20!I6+дек.20!F6-дек.20!E6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10"/>
      <c r="F7" s="110"/>
      <c r="G7" s="32"/>
      <c r="H7" s="110"/>
      <c r="I7" s="62">
        <f>ноя.20!I7+дек.20!F7-дек.20!E7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10"/>
      <c r="F8" s="110"/>
      <c r="G8" s="32"/>
      <c r="H8" s="33"/>
      <c r="I8" s="62">
        <f>ноя.20!I8+дек.20!F8-дек.20!E8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10"/>
      <c r="F9" s="110"/>
      <c r="G9" s="32"/>
      <c r="H9" s="110"/>
      <c r="I9" s="62">
        <f>ноя.20!I9+дек.20!F9-дек.20!E9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10"/>
      <c r="F10" s="110"/>
      <c r="G10" s="32"/>
      <c r="H10" s="33"/>
      <c r="I10" s="62">
        <f>ноя.20!I10+дек.20!F10-дек.20!E10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10"/>
      <c r="F11" s="110"/>
      <c r="G11" s="32"/>
      <c r="H11" s="110"/>
      <c r="I11" s="62">
        <f>ноя.20!I11+дек.20!F11-дек.20!E11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10"/>
      <c r="F12" s="110"/>
      <c r="G12" s="32"/>
      <c r="H12" s="33"/>
      <c r="I12" s="62">
        <f>ноя.20!I12+дек.20!F12-дек.20!E12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10"/>
      <c r="F13" s="110"/>
      <c r="G13" s="32"/>
      <c r="H13" s="110"/>
      <c r="I13" s="62">
        <f>ноя.20!I13+дек.20!F13-дек.20!E13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10"/>
      <c r="F14" s="110"/>
      <c r="G14" s="32"/>
      <c r="H14" s="110"/>
      <c r="I14" s="62">
        <f>ноя.20!I14+дек.20!F14-дек.20!E14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10"/>
      <c r="F15" s="110"/>
      <c r="G15" s="32"/>
      <c r="H15" s="110"/>
      <c r="I15" s="62">
        <f>ноя.20!I15+дек.20!F15-дек.20!E15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10"/>
      <c r="F16" s="110"/>
      <c r="G16" s="32"/>
      <c r="H16" s="110"/>
      <c r="I16" s="62">
        <f>ноя.20!I16+дек.20!F16-дек.20!E16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10"/>
      <c r="F17" s="32"/>
      <c r="G17" s="111"/>
      <c r="H17" s="33"/>
      <c r="I17" s="62">
        <f>ноя.20!I17+дек.20!F17-дек.20!E17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10"/>
      <c r="F18" s="110"/>
      <c r="G18" s="32"/>
      <c r="H18" s="110"/>
      <c r="I18" s="62">
        <f>ноя.20!I18+дек.20!F18-дек.20!E18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10"/>
      <c r="F19" s="110"/>
      <c r="G19" s="32"/>
      <c r="H19" s="110"/>
      <c r="I19" s="62">
        <f>ноя.20!I19+дек.20!F19-дек.20!E19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10"/>
      <c r="F20" s="110"/>
      <c r="G20" s="32"/>
      <c r="H20" s="33"/>
      <c r="I20" s="62">
        <f>ноя.20!I20+дек.20!F20-дек.20!E20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10"/>
      <c r="F21" s="110"/>
      <c r="G21" s="32"/>
      <c r="H21" s="33"/>
      <c r="I21" s="62">
        <f>ноя.20!I21+дек.20!F21-дек.20!E21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10"/>
      <c r="F22" s="110"/>
      <c r="G22" s="32"/>
      <c r="H22" s="110"/>
      <c r="I22" s="62">
        <f>ноя.20!I22+дек.20!F22-дек.20!E22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10"/>
      <c r="F23" s="110"/>
      <c r="G23" s="32"/>
      <c r="H23" s="110"/>
      <c r="I23" s="62">
        <f>ноя.20!I23+дек.20!F23-дек.20!E23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10"/>
      <c r="F24" s="110"/>
      <c r="G24" s="32"/>
      <c r="H24" s="110"/>
      <c r="I24" s="62">
        <f>ноя.20!I24+дек.20!F24-дек.20!E24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10"/>
      <c r="F25" s="110"/>
      <c r="G25" s="32"/>
      <c r="H25" s="110"/>
      <c r="I25" s="62">
        <f>ноя.20!I25+дек.20!F25-дек.20!E25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10"/>
      <c r="F26" s="110"/>
      <c r="G26" s="32"/>
      <c r="H26" s="33"/>
      <c r="I26" s="62">
        <f>ноя.20!I26+дек.20!F26-дек.20!E26</f>
        <v>0</v>
      </c>
    </row>
    <row r="27" spans="1:9">
      <c r="A27" s="59">
        <v>24</v>
      </c>
      <c r="B27" s="5">
        <v>43</v>
      </c>
      <c r="C27" s="35"/>
      <c r="D27" s="35" t="s">
        <v>192</v>
      </c>
      <c r="E27" s="110"/>
      <c r="F27" s="110"/>
      <c r="G27" s="32"/>
      <c r="H27" s="110"/>
      <c r="I27" s="62">
        <f>ноя.20!I27+дек.20!F27-дек.20!E27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10"/>
      <c r="F28" s="110"/>
      <c r="G28" s="32"/>
      <c r="H28" s="110"/>
      <c r="I28" s="62">
        <f>ноя.20!I28+дек.20!F28-дек.20!E28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10"/>
      <c r="F29" s="110"/>
      <c r="G29" s="32"/>
      <c r="H29" s="110"/>
      <c r="I29" s="62">
        <f>ноя.20!I29+дек.20!F29-дек.20!E29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10"/>
      <c r="F30" s="110"/>
      <c r="G30" s="32"/>
      <c r="H30" s="33"/>
      <c r="I30" s="62">
        <f>ноя.20!I30+дек.20!F30-дек.20!E30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10"/>
      <c r="F31" s="110"/>
      <c r="G31" s="32"/>
      <c r="H31" s="110"/>
      <c r="I31" s="62">
        <f>ноя.20!I31+дек.20!F31-дек.20!E31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10"/>
      <c r="F32" s="110"/>
      <c r="G32" s="32"/>
      <c r="H32" s="110"/>
      <c r="I32" s="62">
        <f>ноя.20!I32+дек.20!F32-дек.20!E32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10"/>
      <c r="F33" s="110"/>
      <c r="G33" s="32"/>
      <c r="H33" s="110"/>
      <c r="I33" s="62">
        <f>ноя.20!I33+дек.20!F33-дек.20!E33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10"/>
      <c r="F34" s="110"/>
      <c r="G34" s="32"/>
      <c r="H34" s="33"/>
      <c r="I34" s="62">
        <f>ноя.20!I34+дек.20!F34-дек.20!E34</f>
        <v>3000</v>
      </c>
    </row>
    <row r="35" spans="1:9">
      <c r="A35" s="59">
        <v>32</v>
      </c>
      <c r="B35" s="5">
        <v>54</v>
      </c>
      <c r="C35" s="35"/>
      <c r="D35" s="35" t="s">
        <v>46</v>
      </c>
      <c r="E35" s="110"/>
      <c r="F35" s="110"/>
      <c r="G35" s="32"/>
      <c r="H35" s="110"/>
      <c r="I35" s="62">
        <f>ноя.20!I35+дек.20!F35-дек.20!E35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10"/>
      <c r="F36" s="110"/>
      <c r="G36" s="32"/>
      <c r="H36" s="33"/>
      <c r="I36" s="62">
        <f>ноя.20!I36+дек.20!F36-дек.20!E36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10"/>
      <c r="F37" s="110"/>
      <c r="G37" s="32"/>
      <c r="H37" s="110"/>
      <c r="I37" s="62">
        <f>ноя.20!I37+дек.20!F37-дек.20!E37</f>
        <v>3000</v>
      </c>
    </row>
    <row r="38" spans="1:9">
      <c r="A38" s="59">
        <v>35</v>
      </c>
      <c r="B38" s="5">
        <v>58</v>
      </c>
      <c r="C38" s="35"/>
      <c r="D38" s="35" t="s">
        <v>49</v>
      </c>
      <c r="E38" s="110"/>
      <c r="F38" s="110"/>
      <c r="G38" s="32"/>
      <c r="H38" s="110"/>
      <c r="I38" s="62">
        <f>ноя.20!I38+дек.20!F38-дек.20!E38</f>
        <v>0</v>
      </c>
    </row>
    <row r="39" spans="1:9" ht="30">
      <c r="A39" s="59">
        <v>36</v>
      </c>
      <c r="B39" s="5">
        <v>59</v>
      </c>
      <c r="C39" s="35"/>
      <c r="D39" s="35" t="s">
        <v>193</v>
      </c>
      <c r="E39" s="110"/>
      <c r="F39" s="110"/>
      <c r="G39" s="32"/>
      <c r="H39" s="33"/>
      <c r="I39" s="62">
        <f>ноя.20!I39+дек.20!F39-дек.20!E39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10"/>
      <c r="F40" s="110"/>
      <c r="G40" s="32"/>
      <c r="H40" s="110"/>
      <c r="I40" s="62">
        <f>ноя.20!I40+дек.20!F40-дек.20!E40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10"/>
      <c r="F41" s="110"/>
      <c r="G41" s="32"/>
      <c r="H41" s="110"/>
      <c r="I41" s="62">
        <f>ноя.20!I41+дек.20!F41-дек.20!E41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10"/>
      <c r="F42" s="110"/>
      <c r="G42" s="32"/>
      <c r="H42" s="33"/>
      <c r="I42" s="62">
        <f>ноя.20!I42+дек.20!F42-дек.20!E42</f>
        <v>0</v>
      </c>
    </row>
    <row r="43" spans="1:9">
      <c r="A43" s="59">
        <v>40</v>
      </c>
      <c r="B43" s="5">
        <v>65</v>
      </c>
      <c r="C43" s="35"/>
      <c r="D43" s="35" t="s">
        <v>194</v>
      </c>
      <c r="E43" s="110"/>
      <c r="F43" s="110"/>
      <c r="G43" s="32"/>
      <c r="H43" s="110"/>
      <c r="I43" s="62">
        <f>ноя.20!I43+дек.20!F43-дек.20!E43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10"/>
      <c r="F44" s="110"/>
      <c r="G44" s="32"/>
      <c r="H44" s="33"/>
      <c r="I44" s="62">
        <f>ноя.20!I44+дек.20!F44-дек.20!E44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10"/>
      <c r="F45" s="110"/>
      <c r="G45" s="32"/>
      <c r="H45" s="33"/>
      <c r="I45" s="62">
        <f>ноя.20!I45+дек.20!F45-дек.20!E45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10"/>
      <c r="F46" s="110"/>
      <c r="G46" s="32"/>
      <c r="H46" s="110"/>
      <c r="I46" s="62">
        <f>ноя.20!I46+дек.20!F46-дек.20!E46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10"/>
      <c r="F47" s="110"/>
      <c r="G47" s="32"/>
      <c r="H47" s="110"/>
      <c r="I47" s="62">
        <f>ноя.20!I47+дек.20!F47-дек.20!E47</f>
        <v>3000</v>
      </c>
    </row>
    <row r="48" spans="1:9">
      <c r="A48" s="59">
        <v>45</v>
      </c>
      <c r="B48" s="47">
        <v>71</v>
      </c>
      <c r="C48" s="47"/>
      <c r="D48" s="38" t="s">
        <v>59</v>
      </c>
      <c r="E48" s="110"/>
      <c r="F48" s="110"/>
      <c r="G48" s="32"/>
      <c r="H48" s="110"/>
      <c r="I48" s="62">
        <f>ноя.20!I48+дек.20!F48-дек.20!E48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10"/>
      <c r="F49" s="110"/>
      <c r="G49" s="32"/>
      <c r="H49" s="110"/>
      <c r="I49" s="62">
        <f>ноя.20!I49+дек.20!F49-дек.20!E49</f>
        <v>3000</v>
      </c>
    </row>
    <row r="50" spans="1:9">
      <c r="A50" s="59">
        <v>47</v>
      </c>
      <c r="B50" s="47">
        <v>74</v>
      </c>
      <c r="C50" s="47"/>
      <c r="D50" s="38" t="s">
        <v>61</v>
      </c>
      <c r="E50" s="110"/>
      <c r="F50" s="110"/>
      <c r="G50" s="32"/>
      <c r="H50" s="33"/>
      <c r="I50" s="62">
        <f>ноя.20!I50+дек.20!F50-дек.20!E50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10"/>
      <c r="F51" s="110"/>
      <c r="G51" s="32"/>
      <c r="H51" s="110"/>
      <c r="I51" s="62">
        <f>ноя.20!I51+дек.20!F51-дек.20!E51</f>
        <v>0</v>
      </c>
    </row>
    <row r="52" spans="1:9">
      <c r="A52" s="59">
        <v>49</v>
      </c>
      <c r="B52" s="47">
        <v>77</v>
      </c>
      <c r="C52" s="47"/>
      <c r="D52" s="38" t="s">
        <v>195</v>
      </c>
      <c r="E52" s="110"/>
      <c r="F52" s="110"/>
      <c r="G52" s="32"/>
      <c r="H52" s="110"/>
      <c r="I52" s="62">
        <f>ноя.20!I52+дек.20!F52-дек.20!E52</f>
        <v>0</v>
      </c>
    </row>
    <row r="53" spans="1:9">
      <c r="A53" s="59">
        <v>50</v>
      </c>
      <c r="B53" s="47">
        <v>78</v>
      </c>
      <c r="C53" s="47"/>
      <c r="D53" s="38" t="s">
        <v>196</v>
      </c>
      <c r="E53" s="110"/>
      <c r="F53" s="110"/>
      <c r="G53" s="32"/>
      <c r="H53" s="33"/>
      <c r="I53" s="62">
        <f>ноя.20!I53+дек.20!F53-дек.20!E53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190</v>
      </c>
      <c r="E54" s="110"/>
      <c r="F54" s="110"/>
      <c r="G54" s="32"/>
      <c r="H54" s="33"/>
      <c r="I54" s="62">
        <f>ноя.20!I54+дек.20!F54-дек.20!E54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10"/>
      <c r="F55" s="110"/>
      <c r="G55" s="32"/>
      <c r="H55" s="33"/>
      <c r="I55" s="62">
        <f>ноя.20!I55+дек.20!F55-дек.20!E55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10"/>
      <c r="F56" s="110"/>
      <c r="G56" s="32"/>
      <c r="H56" s="110"/>
      <c r="I56" s="62">
        <f>ноя.20!I56+дек.20!F56-дек.20!E56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10"/>
      <c r="F57" s="32"/>
      <c r="G57" s="111"/>
      <c r="H57" s="33"/>
      <c r="I57" s="62">
        <f>ноя.20!I57+дек.20!F57-дек.20!E57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10"/>
      <c r="F58" s="110"/>
      <c r="G58" s="32"/>
      <c r="H58" s="110"/>
      <c r="I58" s="62">
        <f>ноя.20!I58+дек.20!F58-дек.20!E58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10"/>
      <c r="F59" s="110"/>
      <c r="G59" s="32"/>
      <c r="H59" s="110"/>
      <c r="I59" s="62">
        <f>ноя.20!I59+дек.20!F59-дек.20!E59</f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110"/>
      <c r="F60" s="110"/>
      <c r="G60" s="32"/>
      <c r="H60" s="110"/>
      <c r="I60" s="62">
        <f>ноя.20!I60+дек.20!F60-дек.20!E60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10"/>
      <c r="F61" s="110"/>
      <c r="G61" s="32"/>
      <c r="H61" s="110"/>
      <c r="I61" s="62">
        <f>ноя.20!I61+дек.20!F61-дек.20!E61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10"/>
      <c r="F62" s="110"/>
      <c r="G62" s="32"/>
      <c r="H62" s="110"/>
      <c r="I62" s="62">
        <f>ноя.20!I62+дек.20!F62-дек.20!E62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10"/>
      <c r="F63" s="110"/>
      <c r="G63" s="32"/>
      <c r="H63" s="33"/>
      <c r="I63" s="62">
        <f>ноя.20!I63+дек.20!F63-дек.20!E63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10"/>
      <c r="F64" s="110"/>
      <c r="G64" s="32"/>
      <c r="H64" s="33"/>
      <c r="I64" s="62">
        <f>ноя.20!I64+дек.20!F64-дек.20!E64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10"/>
      <c r="F65" s="110"/>
      <c r="G65" s="32"/>
      <c r="H65" s="33"/>
      <c r="I65" s="62">
        <f>ноя.20!I65+дек.20!F65-дек.20!E65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10"/>
      <c r="F66" s="110"/>
      <c r="G66" s="32"/>
      <c r="H66" s="33"/>
      <c r="I66" s="62">
        <f>ноя.20!I66+дек.20!F66-дек.20!E66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10"/>
      <c r="F67" s="110"/>
      <c r="G67" s="32"/>
      <c r="H67" s="110"/>
      <c r="I67" s="62">
        <f>ноя.20!I67+дек.20!F67-дек.20!E67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10"/>
      <c r="F68" s="110"/>
      <c r="G68" s="32"/>
      <c r="H68" s="110"/>
      <c r="I68" s="62">
        <f>ноя.20!I68+дек.20!F68-дек.20!E68</f>
        <v>3000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10"/>
      <c r="F69" s="110"/>
      <c r="G69" s="32"/>
      <c r="H69" s="33"/>
      <c r="I69" s="62">
        <f>ноя.20!I69+дек.20!F69-дек.20!E69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10"/>
      <c r="F70" s="110"/>
      <c r="G70" s="32"/>
      <c r="H70" s="110"/>
      <c r="I70" s="62">
        <f>ноя.20!I70+дек.20!F70-дек.20!E70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10"/>
      <c r="F71" s="110"/>
      <c r="G71" s="32"/>
      <c r="H71" s="110"/>
      <c r="I71" s="62">
        <f>ноя.20!I71+дек.20!F71-дек.20!E71</f>
        <v>0</v>
      </c>
    </row>
    <row r="72" spans="1:9" ht="30">
      <c r="A72" s="59">
        <v>69</v>
      </c>
      <c r="B72" s="47">
        <v>101</v>
      </c>
      <c r="C72" s="47"/>
      <c r="D72" s="38" t="s">
        <v>197</v>
      </c>
      <c r="E72" s="29"/>
      <c r="F72" s="110"/>
      <c r="G72" s="32"/>
      <c r="H72" s="110"/>
      <c r="I72" s="62">
        <f>ноя.20!I72+дек.20!F72-дек.20!E72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10"/>
      <c r="F73" s="110"/>
      <c r="G73" s="32"/>
      <c r="H73" s="110"/>
      <c r="I73" s="62">
        <f>ноя.20!I73+дек.20!F73-дек.20!E73</f>
        <v>3000</v>
      </c>
    </row>
    <row r="74" spans="1:9">
      <c r="A74" s="59">
        <v>71</v>
      </c>
      <c r="B74" s="47">
        <v>103</v>
      </c>
      <c r="C74" s="47"/>
      <c r="D74" s="38" t="s">
        <v>83</v>
      </c>
      <c r="E74" s="110"/>
      <c r="F74" s="110"/>
      <c r="G74" s="32"/>
      <c r="H74" s="110"/>
      <c r="I74" s="62">
        <f>ноя.20!I74+дек.20!F74-дек.20!E74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10"/>
      <c r="F75" s="110"/>
      <c r="G75" s="32"/>
      <c r="H75" s="110"/>
      <c r="I75" s="62">
        <f>ноя.20!I75+дек.20!F75-дек.20!E75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10"/>
      <c r="F76" s="110"/>
      <c r="G76" s="32"/>
      <c r="H76" s="33"/>
      <c r="I76" s="62">
        <f>ноя.20!I76+дек.20!F76-дек.20!E76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10"/>
      <c r="F77" s="32"/>
      <c r="G77" s="111"/>
      <c r="H77" s="33"/>
      <c r="I77" s="62">
        <f>ноя.20!I77+дек.20!F77-дек.20!E77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110"/>
      <c r="F78" s="110"/>
      <c r="G78" s="32"/>
      <c r="H78" s="110"/>
      <c r="I78" s="62">
        <f>ноя.20!I78+дек.20!F78-дек.20!E78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10"/>
      <c r="F79" s="110"/>
      <c r="G79" s="32"/>
      <c r="H79" s="110"/>
      <c r="I79" s="62">
        <f>ноя.20!I79+дек.20!F79-дек.20!E79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10"/>
      <c r="F80" s="110"/>
      <c r="G80" s="32"/>
      <c r="H80" s="33"/>
      <c r="I80" s="62">
        <f>ноя.20!I80+дек.20!F80-дек.20!E80</f>
        <v>3000</v>
      </c>
    </row>
    <row r="81" spans="1:9">
      <c r="A81" s="59">
        <v>78</v>
      </c>
      <c r="B81" s="47">
        <v>112</v>
      </c>
      <c r="C81" s="47"/>
      <c r="D81" s="38" t="s">
        <v>89</v>
      </c>
      <c r="E81" s="110"/>
      <c r="F81" s="110"/>
      <c r="G81" s="32"/>
      <c r="H81" s="33"/>
      <c r="I81" s="62">
        <f>ноя.20!I81+дек.20!F81-дек.20!E81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10"/>
      <c r="F82" s="110"/>
      <c r="G82" s="32"/>
      <c r="H82" s="110"/>
      <c r="I82" s="62">
        <f>ноя.20!I82+дек.20!F82-дек.20!E82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10"/>
      <c r="F83" s="110"/>
      <c r="G83" s="32"/>
      <c r="H83" s="110"/>
      <c r="I83" s="62">
        <f>ноя.20!I83+дек.20!F83-дек.20!E83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10"/>
      <c r="F84" s="110"/>
      <c r="G84" s="32"/>
      <c r="H84" s="110"/>
      <c r="I84" s="62">
        <f>ноя.20!I84+дек.20!F84-дек.20!E84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10"/>
      <c r="F85" s="110"/>
      <c r="G85" s="32"/>
      <c r="H85" s="110"/>
      <c r="I85" s="62">
        <f>ноя.20!I85+дек.20!F85-дек.20!E85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10"/>
      <c r="F86" s="110"/>
      <c r="G86" s="32"/>
      <c r="H86" s="110"/>
      <c r="I86" s="62">
        <f>ноя.20!I86+дек.20!F86-дек.20!E86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10"/>
      <c r="F87" s="110"/>
      <c r="G87" s="32"/>
      <c r="H87" s="110"/>
      <c r="I87" s="62">
        <f>ноя.20!I87+дек.20!F87-дек.20!E87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10"/>
      <c r="F88" s="110"/>
      <c r="G88" s="32"/>
      <c r="H88" s="33"/>
      <c r="I88" s="62">
        <f>ноя.20!I88+дек.20!F88-дек.20!E88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10"/>
      <c r="F89" s="110"/>
      <c r="G89" s="32"/>
      <c r="H89" s="110"/>
      <c r="I89" s="62">
        <f>ноя.20!I89+дек.20!F89-дек.20!E89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10"/>
      <c r="F90" s="110"/>
      <c r="G90" s="32"/>
      <c r="H90" s="33"/>
      <c r="I90" s="62">
        <f>ноя.20!I90+дек.20!F90-дек.20!E90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10"/>
      <c r="F91" s="110"/>
      <c r="G91" s="32"/>
      <c r="H91" s="33"/>
      <c r="I91" s="62">
        <f>ноя.20!I91+дек.20!F91-дек.20!E91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10"/>
      <c r="F92" s="110"/>
      <c r="G92" s="32"/>
      <c r="H92" s="110"/>
      <c r="I92" s="62">
        <f>ноя.20!I92+дек.20!F92-дек.20!E92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10"/>
      <c r="F93" s="110"/>
      <c r="G93" s="32"/>
      <c r="H93" s="33"/>
      <c r="I93" s="62">
        <f>ноя.20!I93+дек.20!F93-дек.20!E93</f>
        <v>0</v>
      </c>
    </row>
    <row r="94" spans="1:9">
      <c r="A94" s="59">
        <v>91</v>
      </c>
      <c r="B94" s="47">
        <v>127</v>
      </c>
      <c r="C94" s="47"/>
      <c r="D94" s="38" t="s">
        <v>198</v>
      </c>
      <c r="E94" s="110"/>
      <c r="F94" s="110"/>
      <c r="G94" s="32"/>
      <c r="H94" s="33"/>
      <c r="I94" s="62">
        <f>ноя.20!I94+дек.20!F94-дек.20!E94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10"/>
      <c r="F95" s="110"/>
      <c r="G95" s="32"/>
      <c r="H95" s="110"/>
      <c r="I95" s="62">
        <f>ноя.20!I95+дек.20!F95-дек.20!E95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10"/>
      <c r="F96" s="110"/>
      <c r="G96" s="32"/>
      <c r="H96" s="33"/>
      <c r="I96" s="62">
        <f>ноя.20!I96+дек.20!F96-дек.20!E96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10"/>
      <c r="F97" s="110"/>
      <c r="G97" s="32"/>
      <c r="H97" s="110"/>
      <c r="I97" s="62">
        <f>ноя.20!I97+дек.20!F97-дек.20!E97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10"/>
      <c r="F98" s="110"/>
      <c r="G98" s="32"/>
      <c r="H98" s="110"/>
      <c r="I98" s="62">
        <f>ноя.20!I98+дек.20!F98-дек.20!E98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10"/>
      <c r="F99" s="110"/>
      <c r="G99" s="32"/>
      <c r="H99" s="110"/>
      <c r="I99" s="62">
        <f>ноя.20!I99+дек.20!F99-дек.20!E99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10"/>
      <c r="F100" s="110"/>
      <c r="G100" s="32"/>
      <c r="H100" s="33"/>
      <c r="I100" s="62">
        <f>ноя.20!I100+дек.20!F100-дек.20!E100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10"/>
      <c r="F101" s="110"/>
      <c r="G101" s="32"/>
      <c r="H101" s="33"/>
      <c r="I101" s="62">
        <f>ноя.20!I101+дек.20!F101-дек.20!E101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10"/>
      <c r="F102" s="110"/>
      <c r="G102" s="32"/>
      <c r="H102" s="110"/>
      <c r="I102" s="62">
        <f>ноя.20!I102+дек.20!F102-дек.20!E102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10"/>
      <c r="F103" s="110"/>
      <c r="G103" s="32"/>
      <c r="H103" s="110"/>
      <c r="I103" s="62">
        <f>ноя.20!I103+дек.20!F103-дек.20!E103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10"/>
      <c r="F104" s="110"/>
      <c r="G104" s="32"/>
      <c r="H104" s="33"/>
      <c r="I104" s="62">
        <f>ноя.20!I104+дек.20!F104-дек.20!E104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10"/>
      <c r="F105" s="110"/>
      <c r="G105" s="32"/>
      <c r="H105" s="110"/>
      <c r="I105" s="62">
        <f>ноя.20!I105+дек.20!F105-дек.20!E105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10"/>
      <c r="F106" s="110"/>
      <c r="G106" s="32"/>
      <c r="H106" s="110"/>
      <c r="I106" s="62">
        <f>ноя.20!I106+дек.20!F106-дек.20!E106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10"/>
      <c r="F107" s="110"/>
      <c r="G107" s="32"/>
      <c r="H107" s="110"/>
      <c r="I107" s="62">
        <f>ноя.20!I107+дек.20!F107-дек.20!E107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10"/>
      <c r="F108" s="110"/>
      <c r="G108" s="32"/>
      <c r="H108" s="110"/>
      <c r="I108" s="62">
        <f>ноя.20!I108+дек.20!F108-дек.20!E108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10"/>
      <c r="F109" s="110"/>
      <c r="G109" s="32"/>
      <c r="H109" s="110"/>
      <c r="I109" s="62">
        <f>ноя.20!I109+дек.20!F109-дек.20!E109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10"/>
      <c r="F110" s="110"/>
      <c r="G110" s="32"/>
      <c r="H110" s="110"/>
      <c r="I110" s="62">
        <f>ноя.20!I110+дек.20!F110-дек.20!E110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10"/>
      <c r="F111" s="110"/>
      <c r="G111" s="32"/>
      <c r="H111" s="33"/>
      <c r="I111" s="62">
        <f>ноя.20!I111+дек.20!F111-дек.20!E111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10"/>
      <c r="F112" s="110"/>
      <c r="G112" s="32"/>
      <c r="H112" s="110"/>
      <c r="I112" s="62">
        <f>ноя.20!I112+дек.20!F112-дек.20!E112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10"/>
      <c r="F113" s="110"/>
      <c r="G113" s="32"/>
      <c r="H113" s="110"/>
      <c r="I113" s="62">
        <f>ноя.20!I113+дек.20!F113-дек.20!E113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10"/>
      <c r="F114" s="110"/>
      <c r="G114" s="32"/>
      <c r="H114" s="110"/>
      <c r="I114" s="62">
        <f>ноя.20!I114+дек.20!F114-дек.20!E114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10"/>
      <c r="F115" s="110"/>
      <c r="G115" s="32"/>
      <c r="H115" s="110"/>
      <c r="I115" s="62">
        <f>ноя.20!I115+дек.20!F115-дек.20!E115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10"/>
      <c r="F116" s="110"/>
      <c r="G116" s="32"/>
      <c r="H116" s="33"/>
      <c r="I116" s="62">
        <f>ноя.20!I116+дек.20!F116-дек.20!E116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10"/>
      <c r="F117" s="110"/>
      <c r="G117" s="32"/>
      <c r="H117" s="110"/>
      <c r="I117" s="62">
        <f>ноя.20!I117+дек.20!F117-дек.20!E117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10"/>
      <c r="F118" s="110"/>
      <c r="G118" s="32"/>
      <c r="H118" s="33"/>
      <c r="I118" s="62">
        <f>ноя.20!I118+дек.20!F118-дек.20!E118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10"/>
      <c r="F119" s="110"/>
      <c r="G119" s="32"/>
      <c r="H119" s="110"/>
      <c r="I119" s="62">
        <f>ноя.20!I119+дек.20!F119-дек.20!E119</f>
        <v>3000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10"/>
      <c r="F120" s="110"/>
      <c r="G120" s="32"/>
      <c r="H120" s="110"/>
      <c r="I120" s="62">
        <f>ноя.20!I120+дек.20!F120-дек.20!E120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10"/>
      <c r="F121" s="110"/>
      <c r="G121" s="32"/>
      <c r="H121" s="33"/>
      <c r="I121" s="62">
        <f>ноя.20!I121+дек.20!F121-дек.20!E121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10"/>
      <c r="F122" s="110"/>
      <c r="G122" s="32"/>
      <c r="H122" s="33"/>
      <c r="I122" s="62">
        <f>ноя.20!I122+дек.20!F122-дек.20!E122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10"/>
      <c r="F123" s="110"/>
      <c r="G123" s="32"/>
      <c r="H123" s="33"/>
      <c r="I123" s="62">
        <f>ноя.20!I123+дек.20!F123-дек.20!E123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10"/>
      <c r="F124" s="32"/>
      <c r="G124" s="111"/>
      <c r="H124" s="33"/>
      <c r="I124" s="62">
        <f>ноя.20!I124+дек.20!F124-дек.20!E124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10"/>
      <c r="F125" s="110"/>
      <c r="G125" s="32"/>
      <c r="H125" s="110"/>
      <c r="I125" s="62">
        <f>ноя.20!I125+дек.20!F125-дек.20!E125</f>
        <v>0</v>
      </c>
    </row>
    <row r="126" spans="1:9">
      <c r="D126" s="38" t="s">
        <v>178</v>
      </c>
    </row>
  </sheetData>
  <autoFilter ref="A3:I3"/>
  <mergeCells count="1">
    <mergeCell ref="C1:I2"/>
  </mergeCells>
  <conditionalFormatting sqref="I1:I125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25"/>
  <sheetViews>
    <sheetView topLeftCell="A91" workbookViewId="0">
      <selection activeCell="E4" sqref="E4:H125"/>
    </sheetView>
  </sheetViews>
  <sheetFormatPr defaultColWidth="9.140625" defaultRowHeight="15"/>
  <cols>
    <col min="1" max="1" width="9.140625" style="4"/>
    <col min="2" max="2" width="11" style="4" customWidth="1"/>
    <col min="3" max="3" width="11.42578125" style="25" customWidth="1"/>
    <col min="4" max="4" width="22.85546875" style="4" customWidth="1"/>
    <col min="5" max="5" width="12.5703125" style="4" bestFit="1" customWidth="1"/>
    <col min="6" max="6" width="11.5703125" style="4" bestFit="1" customWidth="1"/>
    <col min="7" max="8" width="10.140625" style="4" bestFit="1" customWidth="1"/>
    <col min="9" max="9" width="11.5703125" style="4" bestFit="1" customWidth="1"/>
    <col min="10" max="16384" width="9.140625" style="4"/>
  </cols>
  <sheetData>
    <row r="1" spans="1:9">
      <c r="A1" s="10" t="s">
        <v>0</v>
      </c>
      <c r="B1" s="24" t="s">
        <v>1</v>
      </c>
      <c r="C1" s="124">
        <v>43497</v>
      </c>
      <c r="D1" s="125"/>
      <c r="E1" s="125"/>
      <c r="F1" s="126"/>
      <c r="G1" s="127"/>
      <c r="H1" s="125"/>
      <c r="I1" s="125"/>
    </row>
    <row r="2" spans="1:9">
      <c r="A2" s="11" t="s">
        <v>2</v>
      </c>
      <c r="B2" s="12" t="s">
        <v>3</v>
      </c>
      <c r="C2" s="125"/>
      <c r="D2" s="125"/>
      <c r="E2" s="125"/>
      <c r="F2" s="126"/>
      <c r="G2" s="127"/>
      <c r="H2" s="125"/>
      <c r="I2" s="125"/>
    </row>
    <row r="3" spans="1:9" ht="29.25">
      <c r="A3" s="40" t="s">
        <v>134</v>
      </c>
      <c r="B3" s="41" t="s">
        <v>12</v>
      </c>
      <c r="C3" s="49" t="s">
        <v>13</v>
      </c>
      <c r="D3" s="41" t="s">
        <v>133</v>
      </c>
      <c r="E3" s="50" t="s">
        <v>4</v>
      </c>
      <c r="F3" s="51" t="s">
        <v>5</v>
      </c>
      <c r="G3" s="52" t="s">
        <v>6</v>
      </c>
      <c r="H3" s="50" t="s">
        <v>7</v>
      </c>
      <c r="I3" s="53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4"/>
      <c r="F4" s="32"/>
      <c r="G4" s="93"/>
      <c r="H4" s="33"/>
      <c r="I4" s="14">
        <f>янв.19!I4+фев.19!F4-фев.19!E4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4"/>
      <c r="F5" s="32"/>
      <c r="G5" s="93"/>
      <c r="H5" s="92"/>
      <c r="I5" s="14">
        <f>янв.19!I5+фев.19!F5-фев.19!E5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94"/>
      <c r="F6" s="32"/>
      <c r="G6" s="93"/>
      <c r="H6" s="33"/>
      <c r="I6" s="14">
        <f>янв.19!I6+фев.19!F6-фев.19!E6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94"/>
      <c r="F7" s="32"/>
      <c r="G7" s="93"/>
      <c r="H7" s="33"/>
      <c r="I7" s="14">
        <f>янв.19!I7+фев.19!F7-фев.19!E7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94"/>
      <c r="F8" s="32"/>
      <c r="G8" s="93"/>
      <c r="H8" s="33"/>
      <c r="I8" s="14">
        <f>янв.19!I8+фев.19!F8-фев.19!E8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94"/>
      <c r="F9" s="32"/>
      <c r="G9" s="93"/>
      <c r="H9" s="92"/>
      <c r="I9" s="14">
        <f>янв.19!I9+фев.19!F9-фев.19!E9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4"/>
      <c r="F10" s="32"/>
      <c r="G10" s="93"/>
      <c r="H10" s="33"/>
      <c r="I10" s="14">
        <f>янв.19!I10+фев.19!F10-фев.19!E10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4"/>
      <c r="F11" s="32"/>
      <c r="G11" s="93"/>
      <c r="H11" s="33"/>
      <c r="I11" s="14">
        <f>янв.19!I11+фев.19!F11-фев.19!E11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4"/>
      <c r="F12" s="32"/>
      <c r="G12" s="93"/>
      <c r="H12" s="92"/>
      <c r="I12" s="14">
        <f>янв.19!I12+фев.19!F12-фев.19!E12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4"/>
      <c r="F13" s="32"/>
      <c r="G13" s="93"/>
      <c r="H13" s="92"/>
      <c r="I13" s="14">
        <f>янв.19!I13+фев.19!F13-фев.19!E13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4"/>
      <c r="F14" s="32"/>
      <c r="G14" s="93"/>
      <c r="H14" s="92"/>
      <c r="I14" s="14">
        <f>янв.19!I14+фев.19!F14-фев.19!E14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4"/>
      <c r="F15" s="32"/>
      <c r="G15" s="93"/>
      <c r="H15" s="92"/>
      <c r="I15" s="14">
        <f>янв.19!I15+фев.19!F15-фев.19!E15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94"/>
      <c r="F16" s="32"/>
      <c r="G16" s="93"/>
      <c r="H16" s="92"/>
      <c r="I16" s="14">
        <f>янв.19!I16+фев.19!F16-фев.19!E16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4"/>
      <c r="F17" s="32"/>
      <c r="G17" s="93"/>
      <c r="H17" s="33"/>
      <c r="I17" s="14">
        <f>янв.19!I17+фев.19!F17-фев.19!E17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94"/>
      <c r="F18" s="32"/>
      <c r="G18" s="93"/>
      <c r="H18" s="92"/>
      <c r="I18" s="14">
        <f>янв.19!I18+фев.19!F18-фев.19!E18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94"/>
      <c r="F19" s="32"/>
      <c r="G19" s="93"/>
      <c r="H19" s="33"/>
      <c r="I19" s="14">
        <f>янв.19!I19+фев.19!F19-фев.19!E19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4"/>
      <c r="F20" s="60"/>
      <c r="G20" s="93"/>
      <c r="H20" s="33"/>
      <c r="I20" s="14">
        <f>янв.19!I20+фев.19!F20-фев.19!E20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4"/>
      <c r="F21" s="32"/>
      <c r="G21" s="93"/>
      <c r="H21" s="33"/>
      <c r="I21" s="14">
        <f>янв.19!I21+фев.19!F21-фев.19!E21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4"/>
      <c r="F22" s="32"/>
      <c r="G22" s="93"/>
      <c r="H22" s="92"/>
      <c r="I22" s="14">
        <f>янв.19!I22+фев.19!F22-фев.19!E22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94"/>
      <c r="F23" s="32"/>
      <c r="G23" s="93"/>
      <c r="H23" s="92"/>
      <c r="I23" s="14">
        <f>янв.19!I23+фев.19!F23-фев.19!E23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4"/>
      <c r="F24" s="32"/>
      <c r="G24" s="93"/>
      <c r="H24" s="33"/>
      <c r="I24" s="14">
        <f>янв.19!I24+фев.19!F24-фев.19!E24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4"/>
      <c r="F25" s="32"/>
      <c r="G25" s="93"/>
      <c r="H25" s="92"/>
      <c r="I25" s="14">
        <f>янв.19!I25+фев.19!F25-фев.19!E25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4"/>
      <c r="F26" s="32"/>
      <c r="G26" s="93"/>
      <c r="H26" s="92"/>
      <c r="I26" s="14">
        <f>янв.19!I26+фев.19!F26-фев.19!E26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4"/>
      <c r="F27" s="32"/>
      <c r="G27" s="93"/>
      <c r="H27" s="92"/>
      <c r="I27" s="14">
        <f>янв.19!I27+фев.19!F27-фев.19!E27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4"/>
      <c r="F28" s="32"/>
      <c r="G28" s="93"/>
      <c r="H28" s="92"/>
      <c r="I28" s="14">
        <f>янв.19!I28+фев.19!F28-фев.19!E28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4"/>
      <c r="F29" s="32"/>
      <c r="G29" s="93"/>
      <c r="H29" s="92"/>
      <c r="I29" s="14">
        <f>янв.19!I29+фев.19!F29-фев.19!E29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4"/>
      <c r="F30" s="32"/>
      <c r="G30" s="93"/>
      <c r="H30" s="92"/>
      <c r="I30" s="14">
        <f>янв.19!I30+фев.19!F30-фев.19!E30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4"/>
      <c r="F31" s="32"/>
      <c r="G31" s="93"/>
      <c r="H31" s="92"/>
      <c r="I31" s="14">
        <f>янв.19!I31+фев.19!F31-фев.19!E31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94"/>
      <c r="F32" s="32"/>
      <c r="G32" s="93"/>
      <c r="H32" s="92"/>
      <c r="I32" s="14">
        <f>янв.19!I32+фев.19!F32-фев.19!E32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4"/>
      <c r="F33" s="32"/>
      <c r="G33" s="93"/>
      <c r="H33" s="92"/>
      <c r="I33" s="14">
        <f>янв.19!I33+фев.19!F33-фев.19!E33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4"/>
      <c r="F34" s="32"/>
      <c r="G34" s="93"/>
      <c r="H34" s="92"/>
      <c r="I34" s="14">
        <f>янв.19!I34+фев.19!F34-фев.19!E34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4"/>
      <c r="F35" s="32"/>
      <c r="G35" s="93"/>
      <c r="H35" s="33"/>
      <c r="I35" s="14">
        <f>янв.19!I35+фев.19!F35-фев.19!E35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4"/>
      <c r="F36" s="60"/>
      <c r="G36" s="63"/>
      <c r="H36" s="33"/>
      <c r="I36" s="14">
        <f>янв.19!I36+фев.19!F36-фев.19!E36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4"/>
      <c r="F37" s="32"/>
      <c r="G37" s="93"/>
      <c r="H37" s="92"/>
      <c r="I37" s="14">
        <f>янв.19!I37+фев.19!F37-фев.19!E37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4"/>
      <c r="F38" s="32"/>
      <c r="G38" s="93"/>
      <c r="H38" s="92"/>
      <c r="I38" s="14">
        <f>янв.19!I38+фев.19!F38-фев.19!E38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4"/>
      <c r="F39" s="32"/>
      <c r="G39" s="93"/>
      <c r="H39" s="33"/>
      <c r="I39" s="14">
        <f>янв.19!I39+фев.19!F39-фев.19!E39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4"/>
      <c r="F40" s="32"/>
      <c r="G40" s="93"/>
      <c r="H40" s="92"/>
      <c r="I40" s="14">
        <f>янв.19!I40+фев.19!F40-фев.19!E40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4"/>
      <c r="F41" s="32"/>
      <c r="G41" s="93"/>
      <c r="H41" s="92"/>
      <c r="I41" s="14">
        <f>янв.19!I41+фев.19!F41-фев.19!E41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94"/>
      <c r="F42" s="32"/>
      <c r="G42" s="93"/>
      <c r="H42" s="33"/>
      <c r="I42" s="14">
        <f>янв.19!I42+фев.19!F42-фев.19!E42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4"/>
      <c r="F43" s="32"/>
      <c r="G43" s="93"/>
      <c r="H43" s="33"/>
      <c r="I43" s="14">
        <f>янв.19!I43+фев.19!F43-фев.19!E43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4"/>
      <c r="F44" s="32"/>
      <c r="G44" s="93"/>
      <c r="H44" s="92"/>
      <c r="I44" s="14">
        <f>янв.19!I44+фев.19!F44-фев.19!E44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4"/>
      <c r="F45" s="60"/>
      <c r="G45" s="93"/>
      <c r="H45" s="33"/>
      <c r="I45" s="14">
        <f>янв.19!I45+фев.19!F45-фев.19!E45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4"/>
      <c r="F46" s="32"/>
      <c r="G46" s="93"/>
      <c r="H46" s="92"/>
      <c r="I46" s="14">
        <f>янв.19!I46+фев.19!F46-фев.19!E46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4"/>
      <c r="F47" s="32"/>
      <c r="G47" s="93"/>
      <c r="H47" s="92"/>
      <c r="I47" s="14">
        <f>янв.19!I47+фев.19!F47-фев.19!E47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94"/>
      <c r="F48" s="32"/>
      <c r="G48" s="93"/>
      <c r="H48" s="92"/>
      <c r="I48" s="14">
        <f>янв.19!I48+фев.19!F48-фев.19!E48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4"/>
      <c r="F49" s="32"/>
      <c r="G49" s="93"/>
      <c r="H49" s="33"/>
      <c r="I49" s="14">
        <f>янв.19!I49+фев.19!F49-фев.19!E49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4"/>
      <c r="F50" s="32"/>
      <c r="G50" s="93"/>
      <c r="H50" s="92"/>
      <c r="I50" s="14">
        <f>янв.19!I50+фев.19!F50-фев.19!E50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4"/>
      <c r="F51" s="32"/>
      <c r="G51" s="93"/>
      <c r="H51" s="92"/>
      <c r="I51" s="14">
        <f>янв.19!I51+фев.19!F51-фев.19!E51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4"/>
      <c r="F52" s="32"/>
      <c r="G52" s="93"/>
      <c r="H52" s="92"/>
      <c r="I52" s="14">
        <f>янв.19!I52+фев.19!F52-фев.19!E52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4"/>
      <c r="F53" s="32"/>
      <c r="G53" s="93"/>
      <c r="H53" s="33"/>
      <c r="I53" s="14">
        <f>янв.19!I53+фев.19!F53-фев.19!E53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65</v>
      </c>
      <c r="E54" s="94"/>
      <c r="F54" s="32"/>
      <c r="G54" s="93"/>
      <c r="H54" s="92"/>
      <c r="I54" s="14">
        <f>янв.19!I54+фев.19!F54-фев.19!E54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4"/>
      <c r="F55" s="32"/>
      <c r="G55" s="93"/>
      <c r="H55" s="33"/>
      <c r="I55" s="14">
        <f>янв.19!I55+фев.19!F55-фев.19!E55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4"/>
      <c r="F56" s="32"/>
      <c r="G56" s="93"/>
      <c r="H56" s="92"/>
      <c r="I56" s="14">
        <f>янв.19!I56+фев.19!F56-фев.19!E56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4"/>
      <c r="F57" s="32"/>
      <c r="G57" s="93"/>
      <c r="H57" s="33"/>
      <c r="I57" s="14">
        <f>янв.19!I57+фев.19!F57-фев.19!E57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4"/>
      <c r="F58" s="32"/>
      <c r="G58" s="93"/>
      <c r="H58" s="92"/>
      <c r="I58" s="14">
        <f>янв.19!I58+фев.19!F58-фев.19!E58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4"/>
      <c r="F59" s="32"/>
      <c r="G59" s="93"/>
      <c r="H59" s="92"/>
      <c r="I59" s="14">
        <f>янв.19!I59+фев.19!F59-фев.19!E59</f>
        <v>0</v>
      </c>
    </row>
    <row r="60" spans="1:9">
      <c r="A60" s="59">
        <v>57</v>
      </c>
      <c r="B60" s="47">
        <v>84</v>
      </c>
      <c r="C60" s="47"/>
      <c r="D60" s="38" t="s">
        <v>71</v>
      </c>
      <c r="E60" s="94"/>
      <c r="F60" s="32"/>
      <c r="G60" s="93"/>
      <c r="H60" s="92"/>
      <c r="I60" s="14">
        <f>янв.19!I60+фев.19!F60-фев.19!E60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4"/>
      <c r="F61" s="32"/>
      <c r="G61" s="93"/>
      <c r="H61" s="92"/>
      <c r="I61" s="14">
        <f>янв.19!I61+фев.19!F61-фев.19!E61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4"/>
      <c r="F62" s="32"/>
      <c r="G62" s="93"/>
      <c r="H62" s="33"/>
      <c r="I62" s="14">
        <f>янв.19!I62+фев.19!F62-фев.19!E62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4"/>
      <c r="F63" s="32"/>
      <c r="G63" s="93"/>
      <c r="H63" s="33"/>
      <c r="I63" s="14">
        <f>янв.19!I63+фев.19!F63-фев.19!E63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4"/>
      <c r="F64" s="32"/>
      <c r="G64" s="93"/>
      <c r="H64" s="33"/>
      <c r="I64" s="14">
        <f>янв.19!I64+фев.19!F64-фев.19!E64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4"/>
      <c r="F65" s="32"/>
      <c r="G65" s="93"/>
      <c r="H65" s="33"/>
      <c r="I65" s="14">
        <f>янв.19!I65+фев.19!F65-фев.19!E65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4"/>
      <c r="F66" s="32"/>
      <c r="G66" s="93"/>
      <c r="H66" s="33"/>
      <c r="I66" s="14">
        <f>янв.19!I66+фев.19!F66-фев.19!E66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4"/>
      <c r="F67" s="32"/>
      <c r="G67" s="93"/>
      <c r="H67" s="92"/>
      <c r="I67" s="14">
        <f>янв.19!I67+фев.19!F67-фев.19!E67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4"/>
      <c r="F68" s="32"/>
      <c r="G68" s="93"/>
      <c r="H68" s="92"/>
      <c r="I68" s="14">
        <f>янв.19!I68+фев.19!F68-фев.19!E68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94"/>
      <c r="F69" s="32"/>
      <c r="G69" s="93"/>
      <c r="H69" s="33"/>
      <c r="I69" s="14">
        <f>янв.19!I69+фев.19!F69-фев.19!E69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4"/>
      <c r="F70" s="32"/>
      <c r="G70" s="93"/>
      <c r="H70" s="92"/>
      <c r="I70" s="14">
        <f>янв.19!I70+фев.19!F70-фев.19!E70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4"/>
      <c r="F71" s="32"/>
      <c r="G71" s="93"/>
      <c r="H71" s="92"/>
      <c r="I71" s="14">
        <f>янв.19!I71+фев.19!F71-фев.19!E71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14">
        <f>янв.19!I72+фев.19!F72-фев.19!E72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4"/>
      <c r="F73" s="32"/>
      <c r="G73" s="93"/>
      <c r="H73" s="92"/>
      <c r="I73" s="14">
        <f>янв.19!I73+фев.19!F73-фев.19!E73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94"/>
      <c r="F74" s="32"/>
      <c r="G74" s="93"/>
      <c r="H74" s="33"/>
      <c r="I74" s="14">
        <f>янв.19!I74+фев.19!F74-фев.19!E74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4"/>
      <c r="F75" s="32"/>
      <c r="G75" s="93"/>
      <c r="H75" s="92"/>
      <c r="I75" s="14">
        <f>янв.19!I75+фев.19!F75-фев.19!E75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4"/>
      <c r="F76" s="32"/>
      <c r="G76" s="93"/>
      <c r="H76" s="33"/>
      <c r="I76" s="14">
        <f>янв.19!I76+фев.19!F76-фев.19!E76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4"/>
      <c r="F77" s="32"/>
      <c r="G77" s="93"/>
      <c r="H77" s="33"/>
      <c r="I77" s="14">
        <f>янв.19!I77+фев.19!F77-фев.19!E77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94"/>
      <c r="F78" s="32"/>
      <c r="G78" s="93"/>
      <c r="H78" s="33"/>
      <c r="I78" s="14">
        <f>янв.19!I78+фев.19!F78-фев.19!E78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4"/>
      <c r="F79" s="32"/>
      <c r="G79" s="93"/>
      <c r="H79" s="92"/>
      <c r="I79" s="14">
        <f>янв.19!I79+фев.19!F79-фев.19!E79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4"/>
      <c r="F80" s="32"/>
      <c r="G80" s="93"/>
      <c r="H80" s="33"/>
      <c r="I80" s="14">
        <f>янв.19!I80+фев.19!F80-фев.19!E80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4"/>
      <c r="F81" s="32"/>
      <c r="G81" s="93"/>
      <c r="H81" s="33"/>
      <c r="I81" s="14">
        <f>янв.19!I81+фев.19!F81-фев.19!E81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94"/>
      <c r="F82" s="32"/>
      <c r="G82" s="93"/>
      <c r="H82" s="33"/>
      <c r="I82" s="14">
        <f>янв.19!I82+фев.19!F82-фев.19!E82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4"/>
      <c r="F83" s="32"/>
      <c r="G83" s="93"/>
      <c r="H83" s="92"/>
      <c r="I83" s="14">
        <f>янв.19!I83+фев.19!F83-фев.19!E83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4"/>
      <c r="F84" s="32"/>
      <c r="G84" s="93"/>
      <c r="H84" s="92"/>
      <c r="I84" s="14">
        <f>янв.19!I84+фев.19!F84-фев.19!E84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4"/>
      <c r="F85" s="32"/>
      <c r="G85" s="93"/>
      <c r="H85" s="92"/>
      <c r="I85" s="14">
        <f>янв.19!I85+фев.19!F85-фев.19!E85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4"/>
      <c r="F86" s="32"/>
      <c r="G86" s="93"/>
      <c r="H86" s="33"/>
      <c r="I86" s="14">
        <f>янв.19!I86+фев.19!F86-фев.19!E86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4"/>
      <c r="F87" s="32"/>
      <c r="G87" s="93"/>
      <c r="H87" s="33"/>
      <c r="I87" s="14">
        <f>янв.19!I87+фев.19!F87-фев.19!E87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4"/>
      <c r="F88" s="32"/>
      <c r="G88" s="93"/>
      <c r="H88" s="33"/>
      <c r="I88" s="14">
        <f>янв.19!I88+фев.19!F88-фев.19!E88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4"/>
      <c r="F89" s="32"/>
      <c r="G89" s="93"/>
      <c r="H89" s="92"/>
      <c r="I89" s="14">
        <f>янв.19!I89+фев.19!F89-фев.19!E89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4"/>
      <c r="F90" s="32"/>
      <c r="G90" s="93"/>
      <c r="H90" s="92"/>
      <c r="I90" s="14">
        <f>янв.19!I90+фев.19!F90-фев.19!E90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4"/>
      <c r="F91" s="32"/>
      <c r="G91" s="93"/>
      <c r="H91" s="33"/>
      <c r="I91" s="14">
        <f>янв.19!I91+фев.19!F91-фев.19!E91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4"/>
      <c r="F92" s="32"/>
      <c r="G92" s="93"/>
      <c r="H92" s="33"/>
      <c r="I92" s="14">
        <f>янв.19!I92+фев.19!F92-фев.19!E92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4"/>
      <c r="F93" s="32"/>
      <c r="G93" s="93"/>
      <c r="H93" s="92"/>
      <c r="I93" s="14">
        <f>янв.19!I93+фев.19!F93-фев.19!E93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4"/>
      <c r="F94" s="32"/>
      <c r="G94" s="93"/>
      <c r="H94" s="92"/>
      <c r="I94" s="14">
        <f>янв.19!I94+фев.19!F94-фев.19!E94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4"/>
      <c r="F95" s="32"/>
      <c r="G95" s="93"/>
      <c r="H95" s="33"/>
      <c r="I95" s="14">
        <f>янв.19!I95+фев.19!F95-фев.19!E95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4"/>
      <c r="F96" s="32"/>
      <c r="G96" s="93"/>
      <c r="H96" s="33"/>
      <c r="I96" s="14">
        <f>янв.19!I96+фев.19!F96-фев.19!E96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4"/>
      <c r="F97" s="32"/>
      <c r="G97" s="93"/>
      <c r="H97" s="92"/>
      <c r="I97" s="14">
        <f>янв.19!I97+фев.19!F97-фев.19!E97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4"/>
      <c r="F98" s="32"/>
      <c r="G98" s="93"/>
      <c r="H98" s="33"/>
      <c r="I98" s="14">
        <f>янв.19!I98+фев.19!F98-фев.19!E98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4"/>
      <c r="F99" s="32"/>
      <c r="G99" s="93"/>
      <c r="H99" s="92"/>
      <c r="I99" s="14">
        <f>янв.19!I99+фев.19!F99-фев.19!E99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4"/>
      <c r="F100" s="32"/>
      <c r="G100" s="93"/>
      <c r="H100" s="33"/>
      <c r="I100" s="14">
        <f>янв.19!I100+фев.19!F100-фев.19!E100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4"/>
      <c r="F101" s="32"/>
      <c r="G101" s="93"/>
      <c r="H101" s="92"/>
      <c r="I101" s="14">
        <f>янв.19!I101+фев.19!F101-фев.19!E101</f>
        <v>0</v>
      </c>
    </row>
    <row r="102" spans="1:9">
      <c r="A102" s="59">
        <v>99</v>
      </c>
      <c r="B102" s="47">
        <v>140</v>
      </c>
      <c r="C102" s="47" t="s">
        <v>15</v>
      </c>
      <c r="D102" s="38" t="s">
        <v>109</v>
      </c>
      <c r="E102" s="94"/>
      <c r="F102" s="32"/>
      <c r="G102" s="93"/>
      <c r="H102" s="92"/>
      <c r="I102" s="14">
        <f>янв.19!I102+фев.19!F102-фев.19!E102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4"/>
      <c r="F103" s="32"/>
      <c r="G103" s="93"/>
      <c r="H103" s="92"/>
      <c r="I103" s="14">
        <f>янв.19!I103+фев.19!F103-фев.19!E103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4"/>
      <c r="F104" s="32"/>
      <c r="G104" s="93"/>
      <c r="H104" s="33"/>
      <c r="I104" s="14">
        <f>янв.19!I104+фев.19!F104-фев.19!E104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4"/>
      <c r="F105" s="32"/>
      <c r="G105" s="93"/>
      <c r="H105" s="92"/>
      <c r="I105" s="14">
        <f>янв.19!I105+фев.19!F105-фев.19!E105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4"/>
      <c r="F106" s="32"/>
      <c r="G106" s="93"/>
      <c r="H106" s="92"/>
      <c r="I106" s="14">
        <f>янв.19!I106+фев.19!F106-фев.19!E106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4"/>
      <c r="F107" s="32"/>
      <c r="G107" s="93"/>
      <c r="H107" s="92"/>
      <c r="I107" s="14">
        <f>янв.19!I107+фев.19!F107-фев.19!E107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4"/>
      <c r="F108" s="32"/>
      <c r="G108" s="93"/>
      <c r="H108" s="33"/>
      <c r="I108" s="14">
        <f>янв.19!I108+фев.19!F108-фев.19!E108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94"/>
      <c r="F109" s="32"/>
      <c r="G109" s="93"/>
      <c r="H109" s="33"/>
      <c r="I109" s="14">
        <f>янв.19!I109+фев.19!F109-фев.19!E109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4"/>
      <c r="F110" s="32"/>
      <c r="G110" s="93"/>
      <c r="H110" s="92"/>
      <c r="I110" s="14">
        <f>янв.19!I110+фев.19!F110-фев.19!E110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4"/>
      <c r="F111" s="32"/>
      <c r="G111" s="93"/>
      <c r="H111" s="33"/>
      <c r="I111" s="14">
        <f>янв.19!I111+фев.19!F111-фев.19!E111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4"/>
      <c r="F112" s="32"/>
      <c r="G112" s="93"/>
      <c r="H112" s="92"/>
      <c r="I112" s="14">
        <f>янв.19!I112+фев.19!F112-фев.19!E112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4"/>
      <c r="F113" s="32"/>
      <c r="G113" s="93"/>
      <c r="H113" s="92"/>
      <c r="I113" s="14">
        <f>янв.19!I113+фев.19!F113-фев.19!E113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4"/>
      <c r="F114" s="32"/>
      <c r="G114" s="93"/>
      <c r="H114" s="92"/>
      <c r="I114" s="14">
        <f>янв.19!I114+фев.19!F114-фев.19!E114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4"/>
      <c r="F115" s="32"/>
      <c r="G115" s="93"/>
      <c r="H115" s="92"/>
      <c r="I115" s="14">
        <f>янв.19!I115+фев.19!F115-фев.19!E115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4"/>
      <c r="F116" s="32"/>
      <c r="G116" s="93"/>
      <c r="H116" s="33"/>
      <c r="I116" s="14">
        <f>янв.19!I116+фев.19!F116-фев.19!E116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94"/>
      <c r="F117" s="32"/>
      <c r="G117" s="93"/>
      <c r="H117" s="92"/>
      <c r="I117" s="14">
        <f>янв.19!I117+фев.19!F117-фев.19!E117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4"/>
      <c r="F118" s="32"/>
      <c r="G118" s="93"/>
      <c r="H118" s="33"/>
      <c r="I118" s="14">
        <f>янв.19!I118+фев.19!F118-фев.19!E118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4"/>
      <c r="F119" s="32"/>
      <c r="G119" s="93"/>
      <c r="H119" s="92"/>
      <c r="I119" s="14">
        <f>янв.19!I119+фев.19!F119-фев.19!E119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4"/>
      <c r="F120" s="32"/>
      <c r="G120" s="93"/>
      <c r="H120" s="92"/>
      <c r="I120" s="14">
        <f>янв.19!I120+фев.19!F120-фев.19!E120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4"/>
      <c r="F121" s="32"/>
      <c r="G121" s="93"/>
      <c r="H121" s="92"/>
      <c r="I121" s="14">
        <f>янв.19!I121+фев.19!F121-фев.19!E121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4"/>
      <c r="F122" s="32"/>
      <c r="G122" s="93"/>
      <c r="H122" s="33"/>
      <c r="I122" s="14">
        <f>янв.19!I122+фев.19!F122-фев.19!E122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94"/>
      <c r="F123" s="32"/>
      <c r="G123" s="93"/>
      <c r="H123" s="92"/>
      <c r="I123" s="14">
        <f>янв.19!I123+фев.19!F123-фев.19!E123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4"/>
      <c r="F124" s="32"/>
      <c r="G124" s="93"/>
      <c r="H124" s="33"/>
      <c r="I124" s="14">
        <f>янв.19!I124+фев.19!F124-фев.19!E124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4"/>
      <c r="F125" s="32"/>
      <c r="G125" s="93"/>
      <c r="H125" s="92"/>
      <c r="I125" s="14">
        <f>янв.19!I125+фев.19!F125-фев.19!E125</f>
        <v>0</v>
      </c>
    </row>
  </sheetData>
  <autoFilter ref="A3:I125"/>
  <mergeCells count="1">
    <mergeCell ref="C1:I2"/>
  </mergeCells>
  <conditionalFormatting sqref="I1:I1048576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I125"/>
  <sheetViews>
    <sheetView workbookViewId="0">
      <selection activeCell="H26" sqref="H26"/>
    </sheetView>
  </sheetViews>
  <sheetFormatPr defaultColWidth="9.140625" defaultRowHeight="15"/>
  <cols>
    <col min="1" max="2" width="9.140625" style="1"/>
    <col min="3" max="3" width="10.85546875" style="1" customWidth="1"/>
    <col min="4" max="4" width="16.7109375" style="1" customWidth="1"/>
    <col min="5" max="5" width="12.5703125" style="1" bestFit="1" customWidth="1"/>
    <col min="6" max="6" width="11.5703125" style="1" bestFit="1" customWidth="1"/>
    <col min="7" max="7" width="10.140625" style="91" bestFit="1" customWidth="1"/>
    <col min="8" max="8" width="10.140625" style="1" bestFit="1" customWidth="1"/>
    <col min="9" max="9" width="22.28515625" style="1" customWidth="1"/>
    <col min="10" max="16384" width="9.140625" style="1"/>
  </cols>
  <sheetData>
    <row r="1" spans="1:9">
      <c r="A1" s="10" t="s">
        <v>0</v>
      </c>
      <c r="B1" s="24" t="s">
        <v>1</v>
      </c>
      <c r="C1" s="128">
        <v>43525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50" t="s">
        <v>4</v>
      </c>
      <c r="F3" s="51" t="s">
        <v>5</v>
      </c>
      <c r="G3" s="42" t="s">
        <v>6</v>
      </c>
      <c r="H3" s="50" t="s">
        <v>7</v>
      </c>
      <c r="I3" s="53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95"/>
      <c r="F4" s="32"/>
      <c r="G4" s="93"/>
      <c r="H4" s="33"/>
      <c r="I4" s="14">
        <f>фев.19!I4+мар.19!F4-мар.19!E4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5"/>
      <c r="F5" s="32"/>
      <c r="G5" s="93"/>
      <c r="H5" s="92"/>
      <c r="I5" s="14">
        <f>фев.19!I5+мар.19!F5-мар.19!E5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95"/>
      <c r="F6" s="32"/>
      <c r="G6" s="93"/>
      <c r="H6" s="33"/>
      <c r="I6" s="14">
        <f>фев.19!I6+мар.19!F6-мар.19!E6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95"/>
      <c r="F7" s="32"/>
      <c r="G7" s="93"/>
      <c r="H7" s="33"/>
      <c r="I7" s="14">
        <f>фев.19!I7+мар.19!F7-мар.19!E7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95"/>
      <c r="F8" s="32"/>
      <c r="G8" s="93"/>
      <c r="H8" s="33"/>
      <c r="I8" s="14">
        <f>фев.19!I8+мар.19!F8-мар.19!E8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95"/>
      <c r="F9" s="32"/>
      <c r="G9" s="93"/>
      <c r="H9" s="92"/>
      <c r="I9" s="14">
        <f>фев.19!I9+мар.19!F9-мар.19!E9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5"/>
      <c r="F10" s="32"/>
      <c r="G10" s="93"/>
      <c r="H10" s="33"/>
      <c r="I10" s="14">
        <f>фев.19!I10+мар.19!F10-мар.19!E10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5"/>
      <c r="F11" s="32"/>
      <c r="G11" s="93"/>
      <c r="H11" s="33"/>
      <c r="I11" s="14">
        <f>фев.19!I11+мар.19!F11-мар.19!E11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5"/>
      <c r="F12" s="32"/>
      <c r="G12" s="93"/>
      <c r="H12" s="92"/>
      <c r="I12" s="14">
        <f>фев.19!I12+мар.19!F12-мар.19!E12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5"/>
      <c r="F13" s="32"/>
      <c r="G13" s="93"/>
      <c r="H13" s="92"/>
      <c r="I13" s="14">
        <f>фев.19!I13+мар.19!F13-мар.19!E13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5"/>
      <c r="F14" s="32"/>
      <c r="G14" s="93"/>
      <c r="H14" s="33"/>
      <c r="I14" s="14">
        <f>фев.19!I14+мар.19!F14-мар.19!E14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5"/>
      <c r="F15" s="32"/>
      <c r="G15" s="93"/>
      <c r="H15" s="92"/>
      <c r="I15" s="14">
        <f>фев.19!I15+мар.19!F15-мар.19!E15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95"/>
      <c r="F16" s="32"/>
      <c r="G16" s="93"/>
      <c r="H16" s="92"/>
      <c r="I16" s="14">
        <f>фев.19!I16+мар.19!F16-мар.19!E16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5"/>
      <c r="F17" s="32"/>
      <c r="G17" s="93"/>
      <c r="H17" s="33"/>
      <c r="I17" s="14">
        <f>фев.19!I17+мар.19!F17-мар.19!E17</f>
        <v>0</v>
      </c>
    </row>
    <row r="18" spans="1:9" ht="30">
      <c r="A18" s="59">
        <v>15</v>
      </c>
      <c r="B18" s="5">
        <v>28</v>
      </c>
      <c r="C18" s="35"/>
      <c r="D18" s="35" t="s">
        <v>29</v>
      </c>
      <c r="E18" s="95"/>
      <c r="F18" s="32"/>
      <c r="G18" s="93"/>
      <c r="H18" s="92"/>
      <c r="I18" s="14">
        <f>фев.19!I18+мар.19!F18-мар.19!E18</f>
        <v>0</v>
      </c>
    </row>
    <row r="19" spans="1:9" ht="30">
      <c r="A19" s="59">
        <v>16</v>
      </c>
      <c r="B19" s="5">
        <v>29</v>
      </c>
      <c r="C19" s="35"/>
      <c r="D19" s="35" t="s">
        <v>30</v>
      </c>
      <c r="E19" s="95"/>
      <c r="F19" s="32"/>
      <c r="G19" s="93"/>
      <c r="H19" s="33"/>
      <c r="I19" s="14">
        <f>фев.19!I19+мар.19!F19-мар.19!E19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5"/>
      <c r="F20" s="60"/>
      <c r="G20" s="93"/>
      <c r="H20" s="33"/>
      <c r="I20" s="14">
        <f>фев.19!I20+мар.19!F20-мар.19!E20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5"/>
      <c r="F21" s="32"/>
      <c r="G21" s="93"/>
      <c r="H21" s="33"/>
      <c r="I21" s="14">
        <f>фев.19!I21+мар.19!F21-мар.19!E21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5"/>
      <c r="F22" s="32"/>
      <c r="G22" s="93"/>
      <c r="H22" s="92"/>
      <c r="I22" s="14">
        <f>фев.19!I22+мар.19!F22-мар.19!E22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95"/>
      <c r="F23" s="32"/>
      <c r="G23" s="93"/>
      <c r="H23" s="33"/>
      <c r="I23" s="14">
        <f>фев.19!I23+мар.19!F23-мар.19!E23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5"/>
      <c r="F24" s="32"/>
      <c r="G24" s="93"/>
      <c r="H24" s="33"/>
      <c r="I24" s="14">
        <f>фев.19!I24+мар.19!F24-мар.19!E24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5"/>
      <c r="F25" s="32"/>
      <c r="G25" s="93"/>
      <c r="H25" s="92"/>
      <c r="I25" s="14">
        <f>фев.19!I25+мар.19!F25-мар.19!E25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5"/>
      <c r="F26" s="32"/>
      <c r="G26" s="93"/>
      <c r="H26" s="92"/>
      <c r="I26" s="14">
        <f>фев.19!I26+мар.19!F26-мар.19!E26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5"/>
      <c r="F27" s="32"/>
      <c r="G27" s="93"/>
      <c r="H27" s="92"/>
      <c r="I27" s="14">
        <f>фев.19!I27+мар.19!F27-мар.19!E27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5"/>
      <c r="F28" s="32"/>
      <c r="G28" s="93"/>
      <c r="H28" s="33"/>
      <c r="I28" s="14">
        <f>фев.19!I28+мар.19!F28-мар.19!E28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5"/>
      <c r="F29" s="32"/>
      <c r="G29" s="93"/>
      <c r="H29" s="92"/>
      <c r="I29" s="14">
        <f>фев.19!I29+мар.19!F29-мар.19!E29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5"/>
      <c r="F30" s="32"/>
      <c r="G30" s="93"/>
      <c r="H30" s="92"/>
      <c r="I30" s="14">
        <f>фев.19!I30+мар.19!F30-мар.19!E30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5"/>
      <c r="F31" s="32"/>
      <c r="G31" s="93"/>
      <c r="H31" s="33"/>
      <c r="I31" s="14">
        <f>фев.19!I31+мар.19!F31-мар.19!E31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95"/>
      <c r="F32" s="32"/>
      <c r="G32" s="93"/>
      <c r="H32" s="92"/>
      <c r="I32" s="14">
        <f>фев.19!I32+мар.19!F32-мар.19!E32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5"/>
      <c r="F33" s="32"/>
      <c r="G33" s="93"/>
      <c r="H33" s="92"/>
      <c r="I33" s="14">
        <f>фев.19!I33+мар.19!F33-мар.19!E33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5"/>
      <c r="F34" s="32"/>
      <c r="G34" s="93"/>
      <c r="H34" s="92"/>
      <c r="I34" s="14">
        <f>фев.19!I34+мар.19!F34-мар.19!E34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5"/>
      <c r="F35" s="32"/>
      <c r="G35" s="93"/>
      <c r="H35" s="33"/>
      <c r="I35" s="14">
        <f>фев.19!I35+мар.19!F35-мар.19!E35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5"/>
      <c r="F36" s="60"/>
      <c r="G36" s="63"/>
      <c r="H36" s="33"/>
      <c r="I36" s="14">
        <f>фев.19!I36+мар.19!F36-мар.19!E36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5"/>
      <c r="F37" s="32"/>
      <c r="G37" s="93"/>
      <c r="H37" s="92"/>
      <c r="I37" s="14">
        <f>фев.19!I37+мар.19!F37-мар.19!E37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5"/>
      <c r="F38" s="32"/>
      <c r="G38" s="93"/>
      <c r="H38" s="92"/>
      <c r="I38" s="14">
        <f>фев.19!I38+мар.19!F38-мар.19!E38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5"/>
      <c r="F39" s="32"/>
      <c r="G39" s="93"/>
      <c r="H39" s="33"/>
      <c r="I39" s="14">
        <f>фев.19!I39+мар.19!F39-мар.19!E39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5"/>
      <c r="F40" s="32"/>
      <c r="G40" s="93"/>
      <c r="H40" s="92"/>
      <c r="I40" s="14">
        <f>фев.19!I40+мар.19!F40-мар.19!E40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5"/>
      <c r="F41" s="32"/>
      <c r="G41" s="93"/>
      <c r="H41" s="92"/>
      <c r="I41" s="14">
        <f>фев.19!I41+мар.19!F41-мар.19!E41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95"/>
      <c r="F42" s="32"/>
      <c r="G42" s="93"/>
      <c r="H42" s="33"/>
      <c r="I42" s="14">
        <f>фев.19!I42+мар.19!F42-мар.19!E42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5"/>
      <c r="F43" s="32"/>
      <c r="G43" s="93"/>
      <c r="H43" s="33"/>
      <c r="I43" s="14">
        <f>фев.19!I43+мар.19!F43-мар.19!E43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5"/>
      <c r="F44" s="32"/>
      <c r="G44" s="93"/>
      <c r="H44" s="92"/>
      <c r="I44" s="14">
        <f>фев.19!I44+мар.19!F44-мар.19!E44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5"/>
      <c r="F45" s="60"/>
      <c r="G45" s="93"/>
      <c r="H45" s="33"/>
      <c r="I45" s="14">
        <f>фев.19!I45+мар.19!F45-мар.19!E45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5"/>
      <c r="F46" s="32"/>
      <c r="G46" s="93"/>
      <c r="H46" s="92"/>
      <c r="I46" s="14">
        <f>фев.19!I46+мар.19!F46-мар.19!E46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95"/>
      <c r="F47" s="32"/>
      <c r="G47" s="93"/>
      <c r="H47" s="92"/>
      <c r="I47" s="14">
        <f>фев.19!I47+мар.19!F47-мар.19!E47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95"/>
      <c r="F48" s="32"/>
      <c r="G48" s="93"/>
      <c r="H48" s="92"/>
      <c r="I48" s="14">
        <f>фев.19!I48+мар.19!F48-мар.19!E48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5"/>
      <c r="F49" s="32"/>
      <c r="G49" s="93"/>
      <c r="H49" s="33"/>
      <c r="I49" s="14">
        <f>фев.19!I49+мар.19!F49-мар.19!E49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5"/>
      <c r="F50" s="32"/>
      <c r="G50" s="93"/>
      <c r="H50" s="92"/>
      <c r="I50" s="14">
        <f>фев.19!I50+мар.19!F50-мар.19!E50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5"/>
      <c r="F51" s="32"/>
      <c r="G51" s="93"/>
      <c r="H51" s="92"/>
      <c r="I51" s="14">
        <f>фев.19!I51+мар.19!F51-мар.19!E51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5"/>
      <c r="F52" s="32"/>
      <c r="G52" s="93"/>
      <c r="H52" s="92"/>
      <c r="I52" s="14">
        <f>фев.19!I52+мар.19!F52-мар.19!E52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5"/>
      <c r="F53" s="32"/>
      <c r="G53" s="93"/>
      <c r="H53" s="33"/>
      <c r="I53" s="14">
        <f>фев.19!I53+мар.19!F53-мар.19!E53</f>
        <v>0</v>
      </c>
    </row>
    <row r="54" spans="1:9" ht="30">
      <c r="A54" s="59">
        <v>51</v>
      </c>
      <c r="B54" s="47">
        <v>78</v>
      </c>
      <c r="C54" s="47" t="s">
        <v>15</v>
      </c>
      <c r="D54" s="38" t="s">
        <v>65</v>
      </c>
      <c r="E54" s="95"/>
      <c r="F54" s="32"/>
      <c r="G54" s="93"/>
      <c r="H54" s="92"/>
      <c r="I54" s="14">
        <f>фев.19!I54+мар.19!F54-мар.19!E54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5"/>
      <c r="F55" s="32"/>
      <c r="G55" s="93"/>
      <c r="H55" s="33"/>
      <c r="I55" s="14">
        <f>фев.19!I55+мар.19!F55-мар.19!E55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5"/>
      <c r="F56" s="32"/>
      <c r="G56" s="93"/>
      <c r="H56" s="92"/>
      <c r="I56" s="14">
        <f>фев.19!I56+мар.19!F56-мар.19!E56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5"/>
      <c r="F57" s="32"/>
      <c r="G57" s="93"/>
      <c r="H57" s="33"/>
      <c r="I57" s="14">
        <f>фев.19!I57+мар.19!F57-мар.19!E57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5"/>
      <c r="F58" s="32"/>
      <c r="G58" s="93"/>
      <c r="H58" s="92"/>
      <c r="I58" s="14">
        <f>фев.19!I58+мар.19!F58-мар.19!E58</f>
        <v>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95"/>
      <c r="F59" s="32"/>
      <c r="G59" s="93"/>
      <c r="H59" s="92"/>
      <c r="I59" s="14">
        <f>фев.19!I59+мар.19!F59-мар.19!E59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5"/>
      <c r="F60" s="32"/>
      <c r="G60" s="93"/>
      <c r="H60" s="92"/>
      <c r="I60" s="14">
        <f>фев.19!I60+мар.19!F60-мар.19!E60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5"/>
      <c r="F61" s="32"/>
      <c r="G61" s="93"/>
      <c r="H61" s="92"/>
      <c r="I61" s="14">
        <f>фев.19!I61+мар.19!F61-мар.19!E61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5"/>
      <c r="F62" s="32"/>
      <c r="G62" s="93"/>
      <c r="H62" s="92"/>
      <c r="I62" s="14">
        <f>фев.19!I62+мар.19!F62-мар.19!E62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5"/>
      <c r="F63" s="32"/>
      <c r="G63" s="93"/>
      <c r="H63" s="33"/>
      <c r="I63" s="14">
        <f>фев.19!I63+мар.19!F63-мар.19!E63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5"/>
      <c r="F64" s="32"/>
      <c r="G64" s="93"/>
      <c r="H64" s="33"/>
      <c r="I64" s="14">
        <f>фев.19!I64+мар.19!F64-мар.19!E64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5"/>
      <c r="F65" s="32"/>
      <c r="G65" s="93"/>
      <c r="H65" s="33"/>
      <c r="I65" s="14">
        <f>фев.19!I65+мар.19!F65-мар.19!E65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5"/>
      <c r="F66" s="32"/>
      <c r="G66" s="93"/>
      <c r="H66" s="33"/>
      <c r="I66" s="14">
        <f>фев.19!I66+мар.19!F66-мар.19!E66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5"/>
      <c r="F67" s="32"/>
      <c r="G67" s="93"/>
      <c r="H67" s="92"/>
      <c r="I67" s="14">
        <f>фев.19!I67+мар.19!F67-мар.19!E67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5"/>
      <c r="F68" s="32"/>
      <c r="G68" s="93"/>
      <c r="H68" s="92"/>
      <c r="I68" s="14">
        <f>фев.19!I68+мар.19!F68-мар.19!E68</f>
        <v>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95"/>
      <c r="F69" s="32"/>
      <c r="G69" s="93"/>
      <c r="H69" s="33"/>
      <c r="I69" s="14">
        <f>фев.19!I69+мар.19!F69-мар.19!E69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5"/>
      <c r="F70" s="32"/>
      <c r="G70" s="93"/>
      <c r="H70" s="92"/>
      <c r="I70" s="14">
        <f>фев.19!I70+мар.19!F70-мар.19!E70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5"/>
      <c r="F71" s="32"/>
      <c r="G71" s="93"/>
      <c r="H71" s="92"/>
      <c r="I71" s="14">
        <f>фев.19!I71+мар.19!F71-мар.19!E71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14">
        <f>фев.19!I72+мар.19!F72-мар.19!E72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5"/>
      <c r="F73" s="32"/>
      <c r="G73" s="93"/>
      <c r="H73" s="33"/>
      <c r="I73" s="14">
        <f>фев.19!I73+мар.19!F73-мар.19!E73</f>
        <v>0</v>
      </c>
    </row>
    <row r="74" spans="1:9" ht="30">
      <c r="A74" s="59">
        <v>71</v>
      </c>
      <c r="B74" s="47">
        <v>103</v>
      </c>
      <c r="C74" s="47"/>
      <c r="D74" s="38" t="s">
        <v>83</v>
      </c>
      <c r="E74" s="95"/>
      <c r="F74" s="32"/>
      <c r="G74" s="93"/>
      <c r="H74" s="92"/>
      <c r="I74" s="14">
        <f>фев.19!I74+мар.19!F74-мар.19!E74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5"/>
      <c r="F75" s="32"/>
      <c r="G75" s="93"/>
      <c r="H75" s="92"/>
      <c r="I75" s="14">
        <f>фев.19!I75+мар.19!F75-мар.19!E75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5"/>
      <c r="F76" s="96"/>
      <c r="G76" s="93"/>
      <c r="H76" s="33"/>
      <c r="I76" s="14">
        <f>фев.19!I76+мар.19!F76-мар.19!E76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5"/>
      <c r="F77" s="32"/>
      <c r="G77" s="93"/>
      <c r="H77" s="33"/>
      <c r="I77" s="14">
        <f>фев.19!I77+мар.19!F77-мар.19!E77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5"/>
      <c r="F78" s="32"/>
      <c r="G78" s="93"/>
      <c r="H78" s="92"/>
      <c r="I78" s="14">
        <f>фев.19!I78+мар.19!F78-мар.19!E78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5"/>
      <c r="F79" s="32"/>
      <c r="G79" s="93"/>
      <c r="H79" s="92"/>
      <c r="I79" s="14">
        <f>фев.19!I79+мар.19!F79-мар.19!E79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5"/>
      <c r="F80" s="32"/>
      <c r="G80" s="93"/>
      <c r="H80" s="33"/>
      <c r="I80" s="14">
        <f>фев.19!I80+мар.19!F80-мар.19!E80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5"/>
      <c r="F81" s="32"/>
      <c r="G81" s="93"/>
      <c r="H81" s="33"/>
      <c r="I81" s="14">
        <f>фев.19!I81+мар.19!F81-мар.19!E81</f>
        <v>0</v>
      </c>
    </row>
    <row r="82" spans="1:9" ht="30">
      <c r="A82" s="59">
        <v>79</v>
      </c>
      <c r="B82" s="47">
        <v>113</v>
      </c>
      <c r="C82" s="47"/>
      <c r="D82" s="38" t="s">
        <v>90</v>
      </c>
      <c r="E82" s="95"/>
      <c r="F82" s="32"/>
      <c r="G82" s="93"/>
      <c r="H82" s="33"/>
      <c r="I82" s="14">
        <f>фев.19!I82+мар.19!F82-мар.19!E82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5"/>
      <c r="F83" s="32"/>
      <c r="G83" s="93"/>
      <c r="H83" s="92"/>
      <c r="I83" s="14">
        <f>фев.19!I83+мар.19!F83-мар.19!E83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5"/>
      <c r="F84" s="32"/>
      <c r="G84" s="93"/>
      <c r="H84" s="92"/>
      <c r="I84" s="14">
        <f>фев.19!I84+мар.19!F84-мар.19!E84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5"/>
      <c r="F85" s="32"/>
      <c r="G85" s="93"/>
      <c r="H85" s="92"/>
      <c r="I85" s="14">
        <f>фев.19!I85+мар.19!F85-мар.19!E85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5"/>
      <c r="F86" s="32"/>
      <c r="G86" s="93"/>
      <c r="H86" s="92"/>
      <c r="I86" s="14">
        <f>фев.19!I86+мар.19!F86-мар.19!E86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5"/>
      <c r="F87" s="32"/>
      <c r="G87" s="93"/>
      <c r="H87" s="33"/>
      <c r="I87" s="14">
        <f>фев.19!I87+мар.19!F87-мар.19!E87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5"/>
      <c r="F88" s="32"/>
      <c r="G88" s="93"/>
      <c r="H88" s="33"/>
      <c r="I88" s="14">
        <f>фев.19!I88+мар.19!F88-мар.19!E88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5"/>
      <c r="F89" s="32"/>
      <c r="G89" s="93"/>
      <c r="H89" s="92"/>
      <c r="I89" s="14">
        <f>фев.19!I89+мар.19!F89-мар.19!E89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5"/>
      <c r="F90" s="32"/>
      <c r="G90" s="93"/>
      <c r="H90" s="92"/>
      <c r="I90" s="14">
        <f>фев.19!I90+мар.19!F90-мар.19!E90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5"/>
      <c r="F91" s="32"/>
      <c r="G91" s="93"/>
      <c r="H91" s="33"/>
      <c r="I91" s="14">
        <f>фев.19!I91+мар.19!F91-мар.19!E91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5"/>
      <c r="F92" s="32"/>
      <c r="G92" s="93"/>
      <c r="H92" s="33"/>
      <c r="I92" s="14">
        <f>фев.19!I92+мар.19!F92-мар.19!E92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5"/>
      <c r="F93" s="32"/>
      <c r="G93" s="93"/>
      <c r="H93" s="92"/>
      <c r="I93" s="14">
        <f>фев.19!I93+мар.19!F93-мар.19!E93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5"/>
      <c r="F94" s="32"/>
      <c r="G94" s="93"/>
      <c r="H94" s="92"/>
      <c r="I94" s="14">
        <f>фев.19!I94+мар.19!F94-мар.19!E94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5"/>
      <c r="F95" s="32"/>
      <c r="G95" s="93"/>
      <c r="H95" s="33"/>
      <c r="I95" s="14">
        <f>фев.19!I95+мар.19!F95-мар.19!E95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5"/>
      <c r="F96" s="32"/>
      <c r="G96" s="93"/>
      <c r="H96" s="33"/>
      <c r="I96" s="14">
        <f>фев.19!I96+мар.19!F96-мар.19!E96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5"/>
      <c r="F97" s="32"/>
      <c r="G97" s="93"/>
      <c r="H97" s="92"/>
      <c r="I97" s="14">
        <f>фев.19!I97+мар.19!F97-мар.19!E97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95"/>
      <c r="F98" s="32"/>
      <c r="G98" s="93"/>
      <c r="H98" s="33"/>
      <c r="I98" s="14">
        <f>фев.19!I98+мар.19!F98-мар.19!E98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5"/>
      <c r="F99" s="32"/>
      <c r="G99" s="93"/>
      <c r="H99" s="92"/>
      <c r="I99" s="14">
        <f>фев.19!I99+мар.19!F99-мар.19!E99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5"/>
      <c r="F100" s="32"/>
      <c r="G100" s="93"/>
      <c r="H100" s="33"/>
      <c r="I100" s="14">
        <f>фев.19!I100+мар.19!F100-мар.19!E100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5"/>
      <c r="F101" s="32"/>
      <c r="G101" s="93"/>
      <c r="H101" s="92"/>
      <c r="I101" s="14">
        <f>фев.19!I101+мар.19!F101-мар.19!E101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5"/>
      <c r="F102" s="32"/>
      <c r="G102" s="93"/>
      <c r="H102" s="33"/>
      <c r="I102" s="14">
        <f>фев.19!I102+мар.19!F102-мар.19!E102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5"/>
      <c r="F103" s="32"/>
      <c r="G103" s="93"/>
      <c r="H103" s="92"/>
      <c r="I103" s="14">
        <f>фев.19!I103+мар.19!F103-мар.19!E103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5"/>
      <c r="F104" s="32"/>
      <c r="G104" s="93"/>
      <c r="H104" s="33"/>
      <c r="I104" s="14">
        <f>фев.19!I104+мар.19!F104-мар.19!E104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95"/>
      <c r="F105" s="32"/>
      <c r="G105" s="93"/>
      <c r="H105" s="92"/>
      <c r="I105" s="14">
        <f>фев.19!I105+мар.19!F105-мар.19!E105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5"/>
      <c r="F106" s="32"/>
      <c r="G106" s="93"/>
      <c r="H106" s="92"/>
      <c r="I106" s="14">
        <f>фев.19!I106+мар.19!F106-мар.19!E106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5"/>
      <c r="F107" s="32"/>
      <c r="G107" s="93"/>
      <c r="H107" s="92"/>
      <c r="I107" s="14">
        <f>фев.19!I107+мар.19!F107-мар.19!E107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5"/>
      <c r="F108" s="32"/>
      <c r="G108" s="93"/>
      <c r="H108" s="33"/>
      <c r="I108" s="14">
        <f>фев.19!I108+мар.19!F108-мар.19!E108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95"/>
      <c r="F109" s="32"/>
      <c r="G109" s="93"/>
      <c r="H109" s="33"/>
      <c r="I109" s="14">
        <f>фев.19!I109+мар.19!F109-мар.19!E109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5"/>
      <c r="F110" s="32"/>
      <c r="G110" s="93"/>
      <c r="H110" s="92"/>
      <c r="I110" s="14">
        <f>фев.19!I110+мар.19!F110-мар.19!E110</f>
        <v>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95"/>
      <c r="F111" s="32"/>
      <c r="G111" s="93"/>
      <c r="H111" s="33"/>
      <c r="I111" s="14">
        <f>фев.19!I111+мар.19!F111-мар.19!E111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5"/>
      <c r="F112" s="32"/>
      <c r="G112" s="93"/>
      <c r="H112" s="92"/>
      <c r="I112" s="14">
        <f>фев.19!I112+мар.19!F112-мар.19!E112</f>
        <v>0</v>
      </c>
    </row>
    <row r="113" spans="1:9" ht="30">
      <c r="A113" s="59">
        <v>110</v>
      </c>
      <c r="B113" s="47">
        <v>154</v>
      </c>
      <c r="C113" s="47"/>
      <c r="D113" s="38" t="s">
        <v>120</v>
      </c>
      <c r="E113" s="95"/>
      <c r="F113" s="32"/>
      <c r="G113" s="93"/>
      <c r="H113" s="33"/>
      <c r="I113" s="14">
        <f>фев.19!I113+мар.19!F113-мар.19!E113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5"/>
      <c r="F114" s="32"/>
      <c r="G114" s="93"/>
      <c r="H114" s="33"/>
      <c r="I114" s="14">
        <f>фев.19!I114+мар.19!F114-мар.19!E114</f>
        <v>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95"/>
      <c r="F115" s="32"/>
      <c r="G115" s="93"/>
      <c r="H115" s="92"/>
      <c r="I115" s="14">
        <f>фев.19!I115+мар.19!F115-мар.19!E115</f>
        <v>0</v>
      </c>
    </row>
    <row r="116" spans="1:9" ht="30">
      <c r="A116" s="59">
        <v>113</v>
      </c>
      <c r="B116" s="47">
        <v>158</v>
      </c>
      <c r="C116" s="47"/>
      <c r="D116" s="38" t="s">
        <v>123</v>
      </c>
      <c r="E116" s="95"/>
      <c r="F116" s="32"/>
      <c r="G116" s="93"/>
      <c r="H116" s="33"/>
      <c r="I116" s="14">
        <f>фев.19!I116+мар.19!F116-мар.19!E116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95"/>
      <c r="F117" s="32"/>
      <c r="G117" s="93"/>
      <c r="H117" s="92"/>
      <c r="I117" s="14">
        <f>фев.19!I117+мар.19!F117-мар.19!E117</f>
        <v>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95"/>
      <c r="F118" s="32"/>
      <c r="G118" s="93"/>
      <c r="H118" s="33"/>
      <c r="I118" s="14">
        <f>фев.19!I118+мар.19!F118-мар.19!E118</f>
        <v>0</v>
      </c>
    </row>
    <row r="119" spans="1:9" ht="30">
      <c r="A119" s="59">
        <v>116</v>
      </c>
      <c r="B119" s="47">
        <v>166</v>
      </c>
      <c r="C119" s="47"/>
      <c r="D119" s="38" t="s">
        <v>126</v>
      </c>
      <c r="E119" s="95"/>
      <c r="F119" s="32"/>
      <c r="G119" s="93"/>
      <c r="H119" s="92"/>
      <c r="I119" s="14">
        <f>фев.19!I119+мар.19!F119-мар.19!E119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5"/>
      <c r="F120" s="32"/>
      <c r="G120" s="93"/>
      <c r="H120" s="92"/>
      <c r="I120" s="14">
        <f>фев.19!I120+мар.19!F120-мар.19!E120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5"/>
      <c r="F121" s="32"/>
      <c r="G121" s="93"/>
      <c r="H121" s="92"/>
      <c r="I121" s="14">
        <f>фев.19!I121+мар.19!F121-мар.19!E121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5"/>
      <c r="F122" s="32"/>
      <c r="G122" s="93"/>
      <c r="H122" s="92"/>
      <c r="I122" s="14">
        <f>фев.19!I122+мар.19!F122-мар.19!E122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95"/>
      <c r="F123" s="32"/>
      <c r="G123" s="93"/>
      <c r="H123" s="92"/>
      <c r="I123" s="14">
        <f>фев.19!I123+мар.19!F123-мар.19!E123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5"/>
      <c r="F124" s="32"/>
      <c r="G124" s="93"/>
      <c r="H124" s="33"/>
      <c r="I124" s="14">
        <f>фев.19!I124+мар.19!F124-мар.19!E124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5"/>
      <c r="F125" s="32"/>
      <c r="G125" s="93"/>
      <c r="H125" s="92"/>
      <c r="I125" s="14">
        <f>фев.19!I125+мар.19!F125-мар.19!E125</f>
        <v>0</v>
      </c>
    </row>
  </sheetData>
  <autoFilter ref="A3:I125"/>
  <mergeCells count="1">
    <mergeCell ref="C1:I2"/>
  </mergeCells>
  <conditionalFormatting sqref="I1:I1048576">
    <cfRule type="cellIs" dxfId="2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I125"/>
  <sheetViews>
    <sheetView workbookViewId="0">
      <selection activeCell="G28" sqref="G28"/>
    </sheetView>
  </sheetViews>
  <sheetFormatPr defaultColWidth="9.140625" defaultRowHeight="15"/>
  <cols>
    <col min="1" max="1" width="16.5703125" style="4" customWidth="1"/>
    <col min="2" max="2" width="9.140625" style="4"/>
    <col min="3" max="3" width="11.28515625" style="4" customWidth="1"/>
    <col min="4" max="4" width="17.5703125" style="4" customWidth="1"/>
    <col min="5" max="5" width="13.28515625" style="4" customWidth="1"/>
    <col min="6" max="6" width="11.42578125" style="8" customWidth="1"/>
    <col min="7" max="7" width="15" style="4" customWidth="1"/>
    <col min="8" max="8" width="18.7109375" style="4" customWidth="1"/>
    <col min="9" max="9" width="13.42578125" style="4" customWidth="1"/>
    <col min="10" max="16384" width="9.140625" style="4"/>
  </cols>
  <sheetData>
    <row r="1" spans="1:9">
      <c r="A1" s="56" t="s">
        <v>0</v>
      </c>
      <c r="B1" s="92" t="s">
        <v>1</v>
      </c>
      <c r="C1" s="132">
        <v>43556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58" t="s">
        <v>12</v>
      </c>
      <c r="C3" s="41" t="s">
        <v>13</v>
      </c>
      <c r="D3" s="49" t="s">
        <v>133</v>
      </c>
      <c r="E3" s="44" t="s">
        <v>4</v>
      </c>
      <c r="F3" s="42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7"/>
      <c r="F4" s="32"/>
      <c r="G4" s="93"/>
      <c r="H4" s="33"/>
      <c r="I4" s="34">
        <f>мар.19!I4+апр.19!F4-апр.19!E4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7"/>
      <c r="F5" s="32"/>
      <c r="G5" s="93"/>
      <c r="H5" s="92"/>
      <c r="I5" s="34">
        <f>мар.19!I5+апр.19!F5-апр.19!E5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97"/>
      <c r="F6" s="32"/>
      <c r="G6" s="93"/>
      <c r="H6" s="33"/>
      <c r="I6" s="34">
        <f>мар.19!I6+апр.19!F6-апр.19!E6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97"/>
      <c r="F7" s="32"/>
      <c r="G7" s="93"/>
      <c r="H7" s="33"/>
      <c r="I7" s="34">
        <f>мар.19!I7+апр.19!F7-апр.19!E7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97"/>
      <c r="F8" s="32"/>
      <c r="G8" s="93"/>
      <c r="H8" s="33"/>
      <c r="I8" s="34">
        <f>мар.19!I8+апр.19!F8-апр.19!E8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97"/>
      <c r="F9" s="32"/>
      <c r="G9" s="93"/>
      <c r="H9" s="92"/>
      <c r="I9" s="34">
        <f>мар.19!I9+апр.19!F9-апр.19!E9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7"/>
      <c r="F10" s="32"/>
      <c r="G10" s="93"/>
      <c r="H10" s="33"/>
      <c r="I10" s="34">
        <f>мар.19!I10+апр.19!F10-апр.19!E10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7"/>
      <c r="F11" s="32"/>
      <c r="G11" s="93"/>
      <c r="H11" s="33"/>
      <c r="I11" s="34">
        <f>мар.19!I11+апр.19!F11-апр.19!E11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7"/>
      <c r="F12" s="32"/>
      <c r="G12" s="93"/>
      <c r="H12" s="92"/>
      <c r="I12" s="34">
        <f>мар.19!I12+апр.19!F12-апр.19!E12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7"/>
      <c r="F13" s="32"/>
      <c r="G13" s="93"/>
      <c r="H13" s="92"/>
      <c r="I13" s="34">
        <f>мар.19!I13+апр.19!F13-апр.19!E13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7"/>
      <c r="F14" s="32"/>
      <c r="G14" s="93"/>
      <c r="H14" s="92"/>
      <c r="I14" s="34">
        <f>мар.19!I14+апр.19!F14-апр.19!E14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7"/>
      <c r="F15" s="32"/>
      <c r="G15" s="93"/>
      <c r="H15" s="92"/>
      <c r="I15" s="34">
        <f>мар.19!I15+апр.19!F15-апр.19!E15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97"/>
      <c r="F16" s="32"/>
      <c r="G16" s="93"/>
      <c r="H16" s="92"/>
      <c r="I16" s="34">
        <f>мар.19!I16+апр.19!F16-апр.19!E16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7"/>
      <c r="F17" s="32"/>
      <c r="G17" s="93"/>
      <c r="H17" s="33"/>
      <c r="I17" s="34">
        <f>мар.19!I17+апр.19!F17-апр.19!E17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97"/>
      <c r="F18" s="32"/>
      <c r="G18" s="93"/>
      <c r="H18" s="92"/>
      <c r="I18" s="34">
        <f>мар.19!I18+апр.19!F18-апр.19!E18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97"/>
      <c r="F19" s="32"/>
      <c r="G19" s="93"/>
      <c r="H19" s="33"/>
      <c r="I19" s="34">
        <f>мар.19!I19+апр.19!F19-апр.19!E19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7"/>
      <c r="F20" s="60"/>
      <c r="G20" s="93"/>
      <c r="H20" s="33"/>
      <c r="I20" s="34">
        <f>мар.19!I20+апр.19!F20-апр.19!E20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7"/>
      <c r="F21" s="32"/>
      <c r="G21" s="93"/>
      <c r="H21" s="33"/>
      <c r="I21" s="34">
        <f>мар.19!I21+апр.19!F21-апр.19!E21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7"/>
      <c r="F22" s="32"/>
      <c r="G22" s="93"/>
      <c r="H22" s="92"/>
      <c r="I22" s="34">
        <f>мар.19!I22+апр.19!F22-апр.19!E22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97"/>
      <c r="F23" s="32"/>
      <c r="G23" s="93"/>
      <c r="H23" s="33"/>
      <c r="I23" s="34">
        <f>мар.19!I23+апр.19!F23-апр.19!E23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7"/>
      <c r="F24" s="32"/>
      <c r="G24" s="93"/>
      <c r="H24" s="33"/>
      <c r="I24" s="34">
        <f>мар.19!I24+апр.19!F24-апр.19!E24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7"/>
      <c r="F25" s="32"/>
      <c r="G25" s="93"/>
      <c r="H25" s="92"/>
      <c r="I25" s="34">
        <f>мар.19!I25+апр.19!F25-апр.19!E25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7"/>
      <c r="F26" s="32"/>
      <c r="G26" s="93"/>
      <c r="H26" s="33"/>
      <c r="I26" s="34">
        <f>мар.19!I26+апр.19!F26-апр.19!E26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7"/>
      <c r="F27" s="32"/>
      <c r="G27" s="93"/>
      <c r="H27" s="92"/>
      <c r="I27" s="34">
        <f>мар.19!I27+апр.19!F27-апр.19!E27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7"/>
      <c r="F28" s="32"/>
      <c r="G28" s="93"/>
      <c r="H28" s="92"/>
      <c r="I28" s="34">
        <f>мар.19!I28+апр.19!F28-апр.19!E28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7"/>
      <c r="F29" s="32"/>
      <c r="G29" s="93"/>
      <c r="H29" s="92"/>
      <c r="I29" s="34">
        <f>мар.19!I29+апр.19!F29-апр.19!E29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7"/>
      <c r="F30" s="32"/>
      <c r="G30" s="93"/>
      <c r="H30" s="92"/>
      <c r="I30" s="34">
        <f>мар.19!I30+апр.19!F30-апр.19!E30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7"/>
      <c r="F31" s="32"/>
      <c r="G31" s="93"/>
      <c r="H31" s="92"/>
      <c r="I31" s="34">
        <f>мар.19!I31+апр.19!F31-апр.19!E31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97"/>
      <c r="F32" s="32"/>
      <c r="G32" s="93"/>
      <c r="H32" s="92"/>
      <c r="I32" s="34">
        <f>мар.19!I32+апр.19!F32-апр.19!E32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7"/>
      <c r="F33" s="32"/>
      <c r="G33" s="93"/>
      <c r="H33" s="92"/>
      <c r="I33" s="34">
        <f>мар.19!I33+апр.19!F33-апр.19!E33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7"/>
      <c r="F34" s="32"/>
      <c r="G34" s="93"/>
      <c r="H34" s="92"/>
      <c r="I34" s="34">
        <f>мар.19!I34+апр.19!F34-апр.19!E34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7"/>
      <c r="F35" s="32"/>
      <c r="G35" s="93"/>
      <c r="H35" s="33"/>
      <c r="I35" s="34">
        <f>мар.19!I35+апр.19!F35-апр.19!E35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7"/>
      <c r="F36" s="60"/>
      <c r="G36" s="63"/>
      <c r="H36" s="33"/>
      <c r="I36" s="34">
        <f>мар.19!I36+апр.19!F36-апр.19!E36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7"/>
      <c r="F37" s="32"/>
      <c r="G37" s="93"/>
      <c r="H37" s="92"/>
      <c r="I37" s="34">
        <f>мар.19!I37+апр.19!F37-апр.19!E37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7"/>
      <c r="F38" s="32"/>
      <c r="G38" s="93"/>
      <c r="H38" s="92"/>
      <c r="I38" s="34">
        <f>мар.19!I38+апр.19!F38-апр.19!E38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7"/>
      <c r="F39" s="32"/>
      <c r="G39" s="93"/>
      <c r="H39" s="33"/>
      <c r="I39" s="34">
        <f>мар.19!I39+апр.19!F39-апр.19!E39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7"/>
      <c r="F40" s="32"/>
      <c r="G40" s="93"/>
      <c r="H40" s="92"/>
      <c r="I40" s="34">
        <f>мар.19!I40+апр.19!F40-апр.19!E40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7"/>
      <c r="F41" s="32"/>
      <c r="G41" s="93"/>
      <c r="H41" s="92"/>
      <c r="I41" s="34">
        <f>мар.19!I41+апр.19!F41-апр.19!E41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97"/>
      <c r="F42" s="32"/>
      <c r="G42" s="93"/>
      <c r="H42" s="33"/>
      <c r="I42" s="34">
        <f>мар.19!I42+апр.19!F42-апр.19!E42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7"/>
      <c r="F43" s="32"/>
      <c r="G43" s="93"/>
      <c r="H43" s="33"/>
      <c r="I43" s="34">
        <f>мар.19!I43+апр.19!F43-апр.19!E43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7"/>
      <c r="F44" s="32"/>
      <c r="G44" s="93"/>
      <c r="H44" s="92"/>
      <c r="I44" s="34">
        <f>мар.19!I44+апр.19!F44-апр.19!E44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7"/>
      <c r="F45" s="60"/>
      <c r="G45" s="93"/>
      <c r="H45" s="33"/>
      <c r="I45" s="34">
        <f>мар.19!I45+апр.19!F45-апр.19!E45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7"/>
      <c r="F46" s="32"/>
      <c r="G46" s="93"/>
      <c r="H46" s="92"/>
      <c r="I46" s="34">
        <f>мар.19!I46+апр.19!F46-апр.19!E46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7"/>
      <c r="F47" s="32"/>
      <c r="G47" s="93"/>
      <c r="H47" s="92"/>
      <c r="I47" s="34">
        <f>мар.19!I47+апр.19!F47-апр.19!E47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97"/>
      <c r="F48" s="32"/>
      <c r="G48" s="93"/>
      <c r="H48" s="92"/>
      <c r="I48" s="34">
        <f>мар.19!I48+апр.19!F48-апр.19!E48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7"/>
      <c r="F49" s="32"/>
      <c r="G49" s="93"/>
      <c r="H49" s="33"/>
      <c r="I49" s="34">
        <f>мар.19!I49+апр.19!F49-апр.19!E49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7"/>
      <c r="F50" s="32"/>
      <c r="G50" s="93"/>
      <c r="H50" s="92"/>
      <c r="I50" s="34">
        <f>мар.19!I50+апр.19!F50-апр.19!E50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7"/>
      <c r="F51" s="32"/>
      <c r="G51" s="93"/>
      <c r="H51" s="33"/>
      <c r="I51" s="34">
        <f>мар.19!I51+апр.19!F51-апр.19!E51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7"/>
      <c r="F52" s="32"/>
      <c r="G52" s="93"/>
      <c r="H52" s="33"/>
      <c r="I52" s="34">
        <f>мар.19!I52+апр.19!F52-апр.19!E52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7"/>
      <c r="F53" s="32"/>
      <c r="G53" s="93"/>
      <c r="H53" s="33"/>
      <c r="I53" s="34">
        <f>мар.19!I53+апр.19!F53-апр.19!E53</f>
        <v>0</v>
      </c>
    </row>
    <row r="54" spans="1:9" ht="30">
      <c r="A54" s="59">
        <v>51</v>
      </c>
      <c r="B54" s="47">
        <v>78</v>
      </c>
      <c r="C54" s="47" t="s">
        <v>15</v>
      </c>
      <c r="D54" s="38" t="s">
        <v>65</v>
      </c>
      <c r="E54" s="97"/>
      <c r="F54" s="32"/>
      <c r="G54" s="93"/>
      <c r="H54" s="92"/>
      <c r="I54" s="34">
        <f>мар.19!I54+апр.19!F54-апр.19!E54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7"/>
      <c r="F55" s="32"/>
      <c r="G55" s="93"/>
      <c r="H55" s="33"/>
      <c r="I55" s="34">
        <f>мар.19!I55+апр.19!F55-апр.19!E55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7"/>
      <c r="F56" s="32"/>
      <c r="G56" s="93"/>
      <c r="H56" s="92"/>
      <c r="I56" s="34">
        <f>мар.19!I56+апр.19!F56-апр.19!E56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7"/>
      <c r="F57" s="32"/>
      <c r="G57" s="93"/>
      <c r="H57" s="33"/>
      <c r="I57" s="34">
        <f>мар.19!I57+апр.19!F57-апр.19!E57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7"/>
      <c r="F58" s="32"/>
      <c r="G58" s="93"/>
      <c r="H58" s="92"/>
      <c r="I58" s="34">
        <f>мар.19!I58+апр.19!F58-апр.19!E58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7"/>
      <c r="F59" s="32"/>
      <c r="G59" s="93"/>
      <c r="H59" s="92"/>
      <c r="I59" s="34">
        <f>мар.19!I59+апр.19!F59-апр.19!E59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7"/>
      <c r="F60" s="32"/>
      <c r="G60" s="93"/>
      <c r="H60" s="92"/>
      <c r="I60" s="34">
        <f>мар.19!I60+апр.19!F60-апр.19!E60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7"/>
      <c r="F61" s="32"/>
      <c r="G61" s="93"/>
      <c r="H61" s="92"/>
      <c r="I61" s="34">
        <f>мар.19!I61+апр.19!F61-апр.19!E61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7"/>
      <c r="F62" s="32"/>
      <c r="G62" s="93"/>
      <c r="H62" s="92"/>
      <c r="I62" s="34">
        <f>мар.19!I62+апр.19!F62-апр.19!E62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7"/>
      <c r="F63" s="32"/>
      <c r="G63" s="93"/>
      <c r="H63" s="33"/>
      <c r="I63" s="34">
        <f>мар.19!I63+апр.19!F63-апр.19!E63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7"/>
      <c r="F64" s="32"/>
      <c r="G64" s="93"/>
      <c r="H64" s="33"/>
      <c r="I64" s="34">
        <f>мар.19!I64+апр.19!F64-апр.19!E64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7"/>
      <c r="F65" s="32"/>
      <c r="G65" s="93"/>
      <c r="H65" s="33"/>
      <c r="I65" s="34">
        <f>мар.19!I65+апр.19!F65-апр.19!E65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7"/>
      <c r="F66" s="32"/>
      <c r="G66" s="93"/>
      <c r="H66" s="33"/>
      <c r="I66" s="34">
        <f>мар.19!I66+апр.19!F66-апр.19!E66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7"/>
      <c r="F67" s="32"/>
      <c r="G67" s="93"/>
      <c r="H67" s="92"/>
      <c r="I67" s="34">
        <f>мар.19!I67+апр.19!F67-апр.19!E67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7"/>
      <c r="F68" s="32"/>
      <c r="G68" s="93"/>
      <c r="H68" s="92"/>
      <c r="I68" s="34">
        <f>мар.19!I68+апр.19!F68-апр.19!E68</f>
        <v>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97"/>
      <c r="F69" s="32"/>
      <c r="G69" s="93"/>
      <c r="H69" s="33"/>
      <c r="I69" s="34">
        <f>мар.19!I69+апр.19!F69-апр.19!E69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7"/>
      <c r="F70" s="32"/>
      <c r="G70" s="93"/>
      <c r="H70" s="92"/>
      <c r="I70" s="34">
        <f>мар.19!I70+апр.19!F70-апр.19!E70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7"/>
      <c r="F71" s="32"/>
      <c r="G71" s="93"/>
      <c r="H71" s="92"/>
      <c r="I71" s="34">
        <f>мар.19!I71+апр.19!F71-апр.19!E71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34">
        <f>мар.19!I72+апр.19!F72-апр.19!E72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7"/>
      <c r="F73" s="32"/>
      <c r="G73" s="93"/>
      <c r="H73" s="92"/>
      <c r="I73" s="34">
        <f>мар.19!I73+апр.19!F73-апр.19!E73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97"/>
      <c r="F74" s="32"/>
      <c r="G74" s="93"/>
      <c r="H74" s="92"/>
      <c r="I74" s="34">
        <f>мар.19!I74+апр.19!F74-апр.19!E74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7"/>
      <c r="F75" s="32"/>
      <c r="G75" s="93"/>
      <c r="H75" s="92"/>
      <c r="I75" s="34">
        <f>мар.19!I75+апр.19!F75-апр.19!E75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7"/>
      <c r="F76" s="32"/>
      <c r="G76" s="93"/>
      <c r="H76" s="33"/>
      <c r="I76" s="34">
        <f>мар.19!I76+апр.19!F76-апр.19!E76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7"/>
      <c r="F77" s="32"/>
      <c r="G77" s="93"/>
      <c r="H77" s="33"/>
      <c r="I77" s="34">
        <f>мар.19!I77+апр.19!F77-апр.19!E77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7"/>
      <c r="F78" s="32"/>
      <c r="G78" s="93"/>
      <c r="H78" s="92"/>
      <c r="I78" s="34">
        <f>мар.19!I78+апр.19!F78-апр.19!E78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7"/>
      <c r="F79" s="32"/>
      <c r="G79" s="93"/>
      <c r="H79" s="92"/>
      <c r="I79" s="34">
        <f>мар.19!I79+апр.19!F79-апр.19!E79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7"/>
      <c r="F80" s="32"/>
      <c r="G80" s="93"/>
      <c r="H80" s="33"/>
      <c r="I80" s="34">
        <f>мар.19!I80+апр.19!F80-апр.19!E80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7"/>
      <c r="F81" s="32"/>
      <c r="G81" s="93"/>
      <c r="H81" s="33"/>
      <c r="I81" s="34">
        <f>мар.19!I81+апр.19!F81-апр.19!E81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97"/>
      <c r="F82" s="32"/>
      <c r="G82" s="93"/>
      <c r="H82" s="33"/>
      <c r="I82" s="34">
        <f>мар.19!I82+апр.19!F82-апр.19!E82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7"/>
      <c r="F83" s="32"/>
      <c r="G83" s="93"/>
      <c r="H83" s="92"/>
      <c r="I83" s="34">
        <f>мар.19!I83+апр.19!F83-апр.19!E83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7"/>
      <c r="F84" s="32"/>
      <c r="G84" s="93"/>
      <c r="H84" s="92"/>
      <c r="I84" s="34">
        <f>мар.19!I84+апр.19!F84-апр.19!E84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7"/>
      <c r="F85" s="32"/>
      <c r="G85" s="93"/>
      <c r="H85" s="92"/>
      <c r="I85" s="34">
        <f>мар.19!I85+апр.19!F85-апр.19!E85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7"/>
      <c r="F86" s="32"/>
      <c r="G86" s="93"/>
      <c r="H86" s="92"/>
      <c r="I86" s="34">
        <f>мар.19!I86+апр.19!F86-апр.19!E86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7"/>
      <c r="F87" s="32"/>
      <c r="G87" s="93"/>
      <c r="H87" s="33"/>
      <c r="I87" s="34">
        <f>мар.19!I87+апр.19!F87-апр.19!E87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7"/>
      <c r="F88" s="32"/>
      <c r="G88" s="93"/>
      <c r="H88" s="33"/>
      <c r="I88" s="34">
        <f>мар.19!I88+апр.19!F88-апр.19!E88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7"/>
      <c r="F89" s="32"/>
      <c r="G89" s="93"/>
      <c r="H89" s="92"/>
      <c r="I89" s="34">
        <f>мар.19!I89+апр.19!F89-апр.19!E89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7"/>
      <c r="F90" s="32"/>
      <c r="G90" s="93"/>
      <c r="H90" s="33"/>
      <c r="I90" s="34">
        <f>мар.19!I90+апр.19!F90-апр.19!E90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7"/>
      <c r="F91" s="32"/>
      <c r="G91" s="93"/>
      <c r="H91" s="33"/>
      <c r="I91" s="34">
        <f>мар.19!I91+апр.19!F91-апр.19!E91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7"/>
      <c r="F92" s="32"/>
      <c r="G92" s="93"/>
      <c r="H92" s="33"/>
      <c r="I92" s="34">
        <f>мар.19!I92+апр.19!F92-апр.19!E92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7"/>
      <c r="F93" s="32"/>
      <c r="G93" s="93"/>
      <c r="H93" s="92"/>
      <c r="I93" s="34">
        <f>мар.19!I93+апр.19!F93-апр.19!E93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7"/>
      <c r="F94" s="32"/>
      <c r="G94" s="93"/>
      <c r="H94" s="92"/>
      <c r="I94" s="34">
        <f>мар.19!I94+апр.19!F94-апр.19!E94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7"/>
      <c r="F95" s="32"/>
      <c r="G95" s="93"/>
      <c r="H95" s="33"/>
      <c r="I95" s="34">
        <f>мар.19!I95+апр.19!F95-апр.19!E95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7"/>
      <c r="F96" s="32"/>
      <c r="G96" s="93"/>
      <c r="H96" s="33"/>
      <c r="I96" s="34">
        <f>мар.19!I96+апр.19!F96-апр.19!E96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7"/>
      <c r="F97" s="32"/>
      <c r="G97" s="93"/>
      <c r="H97" s="92"/>
      <c r="I97" s="34">
        <f>мар.19!I97+апр.19!F97-апр.19!E97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7"/>
      <c r="F98" s="32"/>
      <c r="G98" s="93"/>
      <c r="H98" s="33"/>
      <c r="I98" s="34">
        <f>мар.19!I98+апр.19!F98-апр.19!E98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7"/>
      <c r="F99" s="32"/>
      <c r="G99" s="93"/>
      <c r="H99" s="92"/>
      <c r="I99" s="34">
        <f>мар.19!I99+апр.19!F99-апр.19!E99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7"/>
      <c r="F100" s="32"/>
      <c r="G100" s="93"/>
      <c r="H100" s="33"/>
      <c r="I100" s="34">
        <f>мар.19!I100+апр.19!F100-апр.19!E100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7"/>
      <c r="F101" s="32"/>
      <c r="G101" s="93"/>
      <c r="H101" s="92"/>
      <c r="I101" s="34">
        <f>мар.19!I101+апр.19!F101-апр.19!E101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7"/>
      <c r="F102" s="32"/>
      <c r="G102" s="93"/>
      <c r="H102" s="92"/>
      <c r="I102" s="34">
        <f>мар.19!I102+апр.19!F102-апр.19!E102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7"/>
      <c r="F103" s="32"/>
      <c r="G103" s="93"/>
      <c r="H103" s="33"/>
      <c r="I103" s="34">
        <f>мар.19!I103+апр.19!F103-апр.19!E103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7"/>
      <c r="F104" s="32"/>
      <c r="G104" s="93"/>
      <c r="H104" s="33"/>
      <c r="I104" s="34">
        <f>мар.19!I104+апр.19!F104-апр.19!E104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7"/>
      <c r="F105" s="32"/>
      <c r="G105" s="93"/>
      <c r="H105" s="92"/>
      <c r="I105" s="34">
        <f>мар.19!I105+апр.19!F105-апр.19!E105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7"/>
      <c r="F106" s="32"/>
      <c r="G106" s="93"/>
      <c r="H106" s="92"/>
      <c r="I106" s="34">
        <f>мар.19!I106+апр.19!F106-апр.19!E106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7"/>
      <c r="F107" s="32"/>
      <c r="G107" s="93"/>
      <c r="H107" s="92"/>
      <c r="I107" s="34">
        <f>мар.19!I107+апр.19!F107-апр.19!E107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7"/>
      <c r="F108" s="32"/>
      <c r="G108" s="93"/>
      <c r="H108" s="33"/>
      <c r="I108" s="34">
        <f>мар.19!I108+апр.19!F108-апр.19!E108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97"/>
      <c r="F109" s="32"/>
      <c r="G109" s="93"/>
      <c r="H109" s="33"/>
      <c r="I109" s="34">
        <f>мар.19!I109+апр.19!F109-апр.19!E109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7"/>
      <c r="F110" s="32"/>
      <c r="G110" s="93"/>
      <c r="H110" s="92"/>
      <c r="I110" s="34">
        <f>мар.19!I110+апр.19!F110-апр.19!E110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7"/>
      <c r="F111" s="32"/>
      <c r="G111" s="93"/>
      <c r="H111" s="33"/>
      <c r="I111" s="34">
        <f>мар.19!I111+апр.19!F111-апр.19!E111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7"/>
      <c r="F112" s="32"/>
      <c r="G112" s="93"/>
      <c r="H112" s="92"/>
      <c r="I112" s="34">
        <f>мар.19!I112+апр.19!F112-апр.19!E112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7"/>
      <c r="F113" s="32"/>
      <c r="G113" s="93"/>
      <c r="H113" s="92"/>
      <c r="I113" s="34">
        <f>мар.19!I113+апр.19!F113-апр.19!E113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7"/>
      <c r="F114" s="32"/>
      <c r="G114" s="93"/>
      <c r="H114" s="92"/>
      <c r="I114" s="34">
        <f>мар.19!I114+апр.19!F114-апр.19!E114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7"/>
      <c r="F115" s="32"/>
      <c r="G115" s="93"/>
      <c r="H115" s="92"/>
      <c r="I115" s="34">
        <f>мар.19!I115+апр.19!F115-апр.19!E115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7"/>
      <c r="F116" s="32"/>
      <c r="G116" s="93"/>
      <c r="H116" s="33"/>
      <c r="I116" s="34">
        <f>мар.19!I116+апр.19!F116-апр.19!E116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97"/>
      <c r="F117" s="32"/>
      <c r="G117" s="93"/>
      <c r="H117" s="92"/>
      <c r="I117" s="34">
        <f>мар.19!I117+апр.19!F117-апр.19!E117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7"/>
      <c r="F118" s="32"/>
      <c r="G118" s="93"/>
      <c r="H118" s="33"/>
      <c r="I118" s="34">
        <f>мар.19!I118+апр.19!F118-апр.19!E118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7"/>
      <c r="F119" s="32"/>
      <c r="G119" s="93"/>
      <c r="H119" s="33"/>
      <c r="I119" s="34">
        <f>мар.19!I119+апр.19!F119-апр.19!E119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7"/>
      <c r="F120" s="32"/>
      <c r="G120" s="93"/>
      <c r="H120" s="92"/>
      <c r="I120" s="34">
        <f>мар.19!I120+апр.19!F120-апр.19!E120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7"/>
      <c r="F121" s="32"/>
      <c r="G121" s="93"/>
      <c r="H121" s="92"/>
      <c r="I121" s="34">
        <f>мар.19!I121+апр.19!F121-апр.19!E121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7"/>
      <c r="F122" s="32"/>
      <c r="G122" s="93"/>
      <c r="H122" s="92"/>
      <c r="I122" s="34">
        <f>мар.19!I122+апр.19!F122-апр.19!E122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97"/>
      <c r="F123" s="32"/>
      <c r="G123" s="93"/>
      <c r="H123" s="33"/>
      <c r="I123" s="34">
        <f>мар.19!I123+апр.19!F123-апр.19!E123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7"/>
      <c r="F124" s="32"/>
      <c r="G124" s="93"/>
      <c r="H124" s="33"/>
      <c r="I124" s="34">
        <f>мар.19!I124+апр.19!F124-апр.19!E124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7"/>
      <c r="F125" s="32"/>
      <c r="G125" s="93"/>
      <c r="H125" s="92"/>
      <c r="I125" s="34">
        <f>мар.19!I125+апр.19!F125-апр.19!E125</f>
        <v>0</v>
      </c>
    </row>
  </sheetData>
  <autoFilter ref="A3:I125"/>
  <mergeCells count="1">
    <mergeCell ref="C1:I2"/>
  </mergeCells>
  <conditionalFormatting sqref="I1:I125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79998168889431442"/>
  </sheetPr>
  <dimension ref="A1:I125"/>
  <sheetViews>
    <sheetView topLeftCell="A34" workbookViewId="0">
      <selection activeCell="H68" sqref="H68"/>
    </sheetView>
  </sheetViews>
  <sheetFormatPr defaultColWidth="9.140625" defaultRowHeight="15"/>
  <cols>
    <col min="1" max="1" width="9.140625" style="4"/>
    <col min="2" max="2" width="11.28515625" style="4" customWidth="1"/>
    <col min="3" max="3" width="10" style="4" customWidth="1"/>
    <col min="4" max="4" width="19.42578125" style="4" customWidth="1"/>
    <col min="5" max="5" width="10.28515625" style="4" customWidth="1"/>
    <col min="6" max="6" width="11.5703125" style="4" bestFit="1" customWidth="1"/>
    <col min="7" max="7" width="18" style="4" customWidth="1"/>
    <col min="8" max="8" width="17.28515625" style="4" customWidth="1"/>
    <col min="9" max="9" width="21.140625" style="4" customWidth="1"/>
    <col min="10" max="16384" width="9.140625" style="4"/>
  </cols>
  <sheetData>
    <row r="1" spans="1:9">
      <c r="A1" s="10" t="s">
        <v>0</v>
      </c>
      <c r="B1" s="24" t="s">
        <v>1</v>
      </c>
      <c r="C1" s="128">
        <v>43586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 ht="28.5">
      <c r="A3" s="40" t="s">
        <v>134</v>
      </c>
      <c r="B3" s="58" t="s">
        <v>12</v>
      </c>
      <c r="C3" s="41" t="s">
        <v>13</v>
      </c>
      <c r="D3" s="49" t="s">
        <v>133</v>
      </c>
      <c r="E3" s="44" t="s">
        <v>4</v>
      </c>
      <c r="F3" s="43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98"/>
      <c r="F4" s="32"/>
      <c r="G4" s="93"/>
      <c r="H4" s="33"/>
      <c r="I4" s="34">
        <f>апр.19!I4+'май. 19'!F4-'май. 19'!E4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8"/>
      <c r="F5" s="32"/>
      <c r="G5" s="93"/>
      <c r="H5" s="92"/>
      <c r="I5" s="34">
        <f>апр.19!I5+'май. 19'!F5-'май. 19'!E5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98"/>
      <c r="F6" s="32"/>
      <c r="G6" s="93"/>
      <c r="H6" s="33"/>
      <c r="I6" s="34">
        <f>апр.19!I6+'май. 19'!F6-'май. 19'!E6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98"/>
      <c r="F7" s="32"/>
      <c r="G7" s="93"/>
      <c r="H7" s="33"/>
      <c r="I7" s="34">
        <f>апр.19!I7+'май. 19'!F7-'май. 19'!E7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98"/>
      <c r="F8" s="32"/>
      <c r="G8" s="93"/>
      <c r="H8" s="33"/>
      <c r="I8" s="34">
        <f>апр.19!I8+'май. 19'!F8-'май. 19'!E8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98"/>
      <c r="F9" s="32"/>
      <c r="G9" s="93"/>
      <c r="H9" s="92"/>
      <c r="I9" s="34">
        <f>апр.19!I9+'май. 19'!F9-'май. 19'!E9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8"/>
      <c r="F10" s="32"/>
      <c r="G10" s="93"/>
      <c r="H10" s="33"/>
      <c r="I10" s="34">
        <f>апр.19!I10+'май. 19'!F10-'май. 19'!E10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8"/>
      <c r="F11" s="32"/>
      <c r="G11" s="93"/>
      <c r="H11" s="33"/>
      <c r="I11" s="34">
        <f>апр.19!I11+'май. 19'!F11-'май. 19'!E11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8"/>
      <c r="F12" s="32"/>
      <c r="G12" s="93"/>
      <c r="H12" s="92"/>
      <c r="I12" s="34">
        <f>апр.19!I12+'май. 19'!F12-'май. 19'!E12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8"/>
      <c r="F13" s="32"/>
      <c r="G13" s="93"/>
      <c r="H13" s="92"/>
      <c r="I13" s="34">
        <f>апр.19!I13+'май. 19'!F13-'май. 19'!E13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8"/>
      <c r="F14" s="32"/>
      <c r="G14" s="93"/>
      <c r="H14" s="92"/>
      <c r="I14" s="34">
        <f>апр.19!I14+'май. 19'!F14-'май. 19'!E14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8"/>
      <c r="F15" s="32"/>
      <c r="G15" s="93"/>
      <c r="H15" s="92"/>
      <c r="I15" s="34">
        <f>апр.19!I15+'май. 19'!F15-'май. 19'!E15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98"/>
      <c r="F16" s="32"/>
      <c r="G16" s="93"/>
      <c r="H16" s="92"/>
      <c r="I16" s="34">
        <f>апр.19!I16+'май. 19'!F16-'май. 19'!E16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8"/>
      <c r="F17" s="32"/>
      <c r="G17" s="93"/>
      <c r="H17" s="33"/>
      <c r="I17" s="34">
        <f>апр.19!I17+'май. 19'!F17-'май. 19'!E17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98"/>
      <c r="F18" s="32"/>
      <c r="G18" s="93"/>
      <c r="H18" s="92"/>
      <c r="I18" s="34">
        <f>апр.19!I18+'май. 19'!F18-'май. 19'!E18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98"/>
      <c r="F19" s="32"/>
      <c r="G19" s="93"/>
      <c r="H19" s="33"/>
      <c r="I19" s="34">
        <f>апр.19!I19+'май. 19'!F19-'май. 19'!E19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8"/>
      <c r="F20" s="60"/>
      <c r="G20" s="93"/>
      <c r="H20" s="33"/>
      <c r="I20" s="34">
        <f>апр.19!I20+'май. 19'!F20-'май. 19'!E20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8"/>
      <c r="F21" s="32"/>
      <c r="G21" s="93"/>
      <c r="H21" s="33"/>
      <c r="I21" s="34">
        <f>апр.19!I21+'май. 19'!F21-'май. 19'!E21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8"/>
      <c r="F22" s="32"/>
      <c r="G22" s="93"/>
      <c r="H22" s="92"/>
      <c r="I22" s="34">
        <f>апр.19!I22+'май. 19'!F22-'май. 19'!E22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98"/>
      <c r="F23" s="32"/>
      <c r="G23" s="93"/>
      <c r="H23" s="92"/>
      <c r="I23" s="34">
        <f>апр.19!I23+'май. 19'!F23-'май. 19'!E23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8"/>
      <c r="F24" s="32"/>
      <c r="G24" s="93"/>
      <c r="H24" s="33"/>
      <c r="I24" s="34">
        <f>апр.19!I24+'май. 19'!F24-'май. 19'!E24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8"/>
      <c r="F25" s="32"/>
      <c r="G25" s="93"/>
      <c r="H25" s="92"/>
      <c r="I25" s="34">
        <f>апр.19!I25+'май. 19'!F25-'май. 19'!E25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8"/>
      <c r="F26" s="32"/>
      <c r="G26" s="93"/>
      <c r="H26" s="92"/>
      <c r="I26" s="34">
        <f>апр.19!I26+'май. 19'!F26-'май. 19'!E26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8"/>
      <c r="F27" s="32"/>
      <c r="G27" s="93"/>
      <c r="H27" s="92"/>
      <c r="I27" s="34">
        <f>апр.19!I27+'май. 19'!F27-'май. 19'!E27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8"/>
      <c r="F28" s="32"/>
      <c r="G28" s="93"/>
      <c r="H28" s="92"/>
      <c r="I28" s="34">
        <f>апр.19!I28+'май. 19'!F28-'май. 19'!E28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8"/>
      <c r="F29" s="32"/>
      <c r="G29" s="93"/>
      <c r="H29" s="92"/>
      <c r="I29" s="34">
        <f>апр.19!I29+'май. 19'!F29-'май. 19'!E29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8"/>
      <c r="F30" s="32"/>
      <c r="G30" s="93"/>
      <c r="H30" s="92"/>
      <c r="I30" s="34">
        <f>апр.19!I30+'май. 19'!F30-'май. 19'!E30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8"/>
      <c r="F31" s="32"/>
      <c r="G31" s="93"/>
      <c r="H31" s="92"/>
      <c r="I31" s="34">
        <f>апр.19!I31+'май. 19'!F31-'май. 19'!E31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98"/>
      <c r="F32" s="32"/>
      <c r="G32" s="93"/>
      <c r="H32" s="92"/>
      <c r="I32" s="34">
        <f>апр.19!I32+'май. 19'!F32-'май. 19'!E32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8"/>
      <c r="F33" s="32"/>
      <c r="G33" s="93"/>
      <c r="H33" s="92"/>
      <c r="I33" s="34">
        <f>апр.19!I33+'май. 19'!F33-'май. 19'!E33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8"/>
      <c r="F34" s="32"/>
      <c r="G34" s="93"/>
      <c r="H34" s="92"/>
      <c r="I34" s="34">
        <f>апр.19!I34+'май. 19'!F34-'май. 19'!E34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8"/>
      <c r="F35" s="32"/>
      <c r="G35" s="93"/>
      <c r="H35" s="33"/>
      <c r="I35" s="34">
        <f>апр.19!I35+'май. 19'!F35-'май. 19'!E35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8"/>
      <c r="F36" s="60"/>
      <c r="G36" s="63"/>
      <c r="H36" s="33"/>
      <c r="I36" s="34">
        <f>апр.19!I36+'май. 19'!F36-'май. 19'!E36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8"/>
      <c r="F37" s="32"/>
      <c r="G37" s="93"/>
      <c r="H37" s="92"/>
      <c r="I37" s="34">
        <f>апр.19!I37+'май. 19'!F37-'май. 19'!E37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8"/>
      <c r="F38" s="32"/>
      <c r="G38" s="93"/>
      <c r="H38" s="92"/>
      <c r="I38" s="34">
        <f>апр.19!I38+'май. 19'!F38-'май. 19'!E38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8"/>
      <c r="F39" s="32"/>
      <c r="G39" s="93"/>
      <c r="H39" s="33"/>
      <c r="I39" s="34">
        <f>апр.19!I39+'май. 19'!F39-'май. 19'!E39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8"/>
      <c r="F40" s="32"/>
      <c r="G40" s="93"/>
      <c r="H40" s="92"/>
      <c r="I40" s="34">
        <f>апр.19!I40+'май. 19'!F40-'май. 19'!E40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8"/>
      <c r="F41" s="32"/>
      <c r="G41" s="93"/>
      <c r="H41" s="92"/>
      <c r="I41" s="34">
        <f>апр.19!I41+'май. 19'!F41-'май. 19'!E41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98"/>
      <c r="F42" s="32"/>
      <c r="G42" s="93"/>
      <c r="H42" s="33"/>
      <c r="I42" s="34">
        <f>апр.19!I42+'май. 19'!F42-'май. 19'!E42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8"/>
      <c r="F43" s="32"/>
      <c r="G43" s="93"/>
      <c r="H43" s="33"/>
      <c r="I43" s="34">
        <f>апр.19!I43+'май. 19'!F43-'май. 19'!E43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8"/>
      <c r="F44" s="32"/>
      <c r="G44" s="93"/>
      <c r="H44" s="92"/>
      <c r="I44" s="34">
        <f>апр.19!I44+'май. 19'!F44-'май. 19'!E44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8"/>
      <c r="F45" s="60"/>
      <c r="G45" s="93"/>
      <c r="H45" s="33"/>
      <c r="I45" s="34">
        <f>апр.19!I45+'май. 19'!F45-'май. 19'!E45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8"/>
      <c r="F46" s="32"/>
      <c r="G46" s="93"/>
      <c r="H46" s="92"/>
      <c r="I46" s="34">
        <f>апр.19!I46+'май. 19'!F46-'май. 19'!E46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98"/>
      <c r="F47" s="32"/>
      <c r="G47" s="93"/>
      <c r="H47" s="92"/>
      <c r="I47" s="34">
        <f>апр.19!I47+'май. 19'!F47-'май. 19'!E47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98"/>
      <c r="F48" s="32"/>
      <c r="G48" s="93"/>
      <c r="H48" s="92"/>
      <c r="I48" s="34">
        <f>апр.19!I48+'май. 19'!F48-'май. 19'!E48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8"/>
      <c r="F49" s="32"/>
      <c r="G49" s="93"/>
      <c r="H49" s="33"/>
      <c r="I49" s="34">
        <f>апр.19!I49+'май. 19'!F49-'май. 19'!E49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8"/>
      <c r="F50" s="32"/>
      <c r="G50" s="93"/>
      <c r="H50" s="92"/>
      <c r="I50" s="34">
        <f>апр.19!I50+'май. 19'!F50-'май. 19'!E50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8"/>
      <c r="F51" s="32"/>
      <c r="G51" s="93"/>
      <c r="H51" s="92"/>
      <c r="I51" s="34">
        <f>апр.19!I51+'май. 19'!F51-'май. 19'!E51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8"/>
      <c r="F52" s="32"/>
      <c r="G52" s="93"/>
      <c r="H52" s="92"/>
      <c r="I52" s="34">
        <f>апр.19!I52+'май. 19'!F52-'май. 19'!E52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8"/>
      <c r="F53" s="32"/>
      <c r="G53" s="93"/>
      <c r="H53" s="33"/>
      <c r="I53" s="34">
        <f>апр.19!I53+'май. 19'!F53-'май. 19'!E53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65</v>
      </c>
      <c r="E54" s="98"/>
      <c r="F54" s="32"/>
      <c r="G54" s="93"/>
      <c r="H54" s="92"/>
      <c r="I54" s="34">
        <f>апр.19!I54+'май. 19'!F54-'май. 19'!E54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8"/>
      <c r="F55" s="32"/>
      <c r="G55" s="93"/>
      <c r="H55" s="33"/>
      <c r="I55" s="34">
        <f>апр.19!I55+'май. 19'!F55-'май. 19'!E55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8"/>
      <c r="F56" s="32"/>
      <c r="G56" s="93"/>
      <c r="H56" s="92"/>
      <c r="I56" s="34">
        <f>апр.19!I56+'май. 19'!F56-'май. 19'!E56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8"/>
      <c r="F57" s="32"/>
      <c r="G57" s="93"/>
      <c r="H57" s="33"/>
      <c r="I57" s="34">
        <f>апр.19!I57+'май. 19'!F57-'май. 19'!E57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8"/>
      <c r="F58" s="32"/>
      <c r="G58" s="93"/>
      <c r="H58" s="92"/>
      <c r="I58" s="34">
        <f>апр.19!I58+'май. 19'!F58-'май. 19'!E58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98"/>
      <c r="F59" s="32"/>
      <c r="G59" s="93"/>
      <c r="H59" s="92"/>
      <c r="I59" s="34">
        <f>апр.19!I59+'май. 19'!F59-'май. 19'!E59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8"/>
      <c r="F60" s="32"/>
      <c r="G60" s="93"/>
      <c r="H60" s="92"/>
      <c r="I60" s="34">
        <f>апр.19!I60+'май. 19'!F60-'май. 19'!E60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8"/>
      <c r="F61" s="32"/>
      <c r="G61" s="93"/>
      <c r="H61" s="92"/>
      <c r="I61" s="34">
        <f>апр.19!I61+'май. 19'!F61-'май. 19'!E61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8"/>
      <c r="F62" s="32"/>
      <c r="G62" s="93"/>
      <c r="H62" s="92"/>
      <c r="I62" s="34">
        <f>апр.19!I62+'май. 19'!F62-'май. 19'!E62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8"/>
      <c r="F63" s="32"/>
      <c r="G63" s="93"/>
      <c r="H63" s="33"/>
      <c r="I63" s="34">
        <f>апр.19!I63+'май. 19'!F63-'май. 19'!E63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8"/>
      <c r="F64" s="32"/>
      <c r="G64" s="93"/>
      <c r="H64" s="33"/>
      <c r="I64" s="34">
        <f>апр.19!I64+'май. 19'!F64-'май. 19'!E64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8"/>
      <c r="F65" s="32"/>
      <c r="G65" s="93"/>
      <c r="H65" s="33"/>
      <c r="I65" s="34">
        <f>апр.19!I65+'май. 19'!F65-'май. 19'!E65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8"/>
      <c r="F66" s="32"/>
      <c r="G66" s="93"/>
      <c r="H66" s="33"/>
      <c r="I66" s="34">
        <f>апр.19!I66+'май. 19'!F66-'май. 19'!E66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8"/>
      <c r="F67" s="32"/>
      <c r="G67" s="93"/>
      <c r="H67" s="92"/>
      <c r="I67" s="34">
        <f>апр.19!I67+'май. 19'!F67-'май. 19'!E67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8"/>
      <c r="F68" s="32"/>
      <c r="G68" s="116"/>
      <c r="H68" s="33"/>
      <c r="I68" s="34">
        <f>апр.19!I68+'май. 19'!F68-'май. 19'!E68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98"/>
      <c r="F69" s="32"/>
      <c r="G69" s="93"/>
      <c r="H69" s="33"/>
      <c r="I69" s="34">
        <f>апр.19!I69+'май. 19'!F69-'май. 19'!E69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8"/>
      <c r="F70" s="32"/>
      <c r="G70" s="93"/>
      <c r="H70" s="92"/>
      <c r="I70" s="34">
        <f>апр.19!I70+'май. 19'!F70-'май. 19'!E70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8"/>
      <c r="F71" s="32"/>
      <c r="G71" s="93"/>
      <c r="H71" s="92"/>
      <c r="I71" s="34">
        <f>апр.19!I71+'май. 19'!F71-'май. 19'!E71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34">
        <f>апр.19!I72+'май. 19'!F72-'май. 19'!E72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8"/>
      <c r="F73" s="32"/>
      <c r="G73" s="93"/>
      <c r="H73" s="92"/>
      <c r="I73" s="34">
        <f>апр.19!I73+'май. 19'!F73-'май. 19'!E73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98"/>
      <c r="F74" s="32"/>
      <c r="G74" s="93"/>
      <c r="H74" s="92"/>
      <c r="I74" s="34">
        <f>апр.19!I74+'май. 19'!F74-'май. 19'!E74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8"/>
      <c r="F75" s="32"/>
      <c r="G75" s="93"/>
      <c r="H75" s="92"/>
      <c r="I75" s="34">
        <f>апр.19!I75+'май. 19'!F75-'май. 19'!E75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8"/>
      <c r="F76" s="32"/>
      <c r="G76" s="93"/>
      <c r="H76" s="33"/>
      <c r="I76" s="34">
        <f>апр.19!I76+'май. 19'!F76-'май. 19'!E76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8"/>
      <c r="F77" s="32"/>
      <c r="G77" s="93"/>
      <c r="H77" s="33"/>
      <c r="I77" s="34">
        <f>апр.19!I77+'май. 19'!F77-'май. 19'!E77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8"/>
      <c r="F78" s="32"/>
      <c r="G78" s="93"/>
      <c r="H78" s="92"/>
      <c r="I78" s="34">
        <f>апр.19!I78+'май. 19'!F78-'май. 19'!E78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8"/>
      <c r="F79" s="32"/>
      <c r="G79" s="93"/>
      <c r="H79" s="92"/>
      <c r="I79" s="34">
        <f>апр.19!I79+'май. 19'!F79-'май. 19'!E79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8"/>
      <c r="F80" s="32"/>
      <c r="G80" s="93"/>
      <c r="H80" s="33"/>
      <c r="I80" s="34">
        <f>апр.19!I80+'май. 19'!F80-'май. 19'!E80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8"/>
      <c r="F81" s="32"/>
      <c r="G81" s="93"/>
      <c r="H81" s="33"/>
      <c r="I81" s="34">
        <f>апр.19!I81+'май. 19'!F81-'май. 19'!E81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98"/>
      <c r="F82" s="32"/>
      <c r="G82" s="93"/>
      <c r="H82" s="33"/>
      <c r="I82" s="34">
        <f>апр.19!I82+'май. 19'!F82-'май. 19'!E82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8"/>
      <c r="F83" s="32"/>
      <c r="G83" s="93"/>
      <c r="H83" s="92"/>
      <c r="I83" s="34">
        <f>апр.19!I83+'май. 19'!F83-'май. 19'!E83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8"/>
      <c r="F84" s="32"/>
      <c r="G84" s="93"/>
      <c r="H84" s="92"/>
      <c r="I84" s="34">
        <f>апр.19!I84+'май. 19'!F84-'май. 19'!E84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8"/>
      <c r="F85" s="32"/>
      <c r="G85" s="93"/>
      <c r="H85" s="92"/>
      <c r="I85" s="34">
        <f>апр.19!I85+'май. 19'!F85-'май. 19'!E85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8"/>
      <c r="F86" s="32"/>
      <c r="G86" s="93"/>
      <c r="H86" s="92"/>
      <c r="I86" s="34">
        <f>апр.19!I86+'май. 19'!F86-'май. 19'!E86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8"/>
      <c r="F87" s="32"/>
      <c r="G87" s="93"/>
      <c r="H87" s="33"/>
      <c r="I87" s="34">
        <f>апр.19!I87+'май. 19'!F87-'май. 19'!E87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8"/>
      <c r="F88" s="32"/>
      <c r="G88" s="93"/>
      <c r="H88" s="33"/>
      <c r="I88" s="34">
        <f>апр.19!I88+'май. 19'!F88-'май. 19'!E88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8"/>
      <c r="F89" s="32"/>
      <c r="G89" s="93"/>
      <c r="H89" s="92"/>
      <c r="I89" s="34">
        <f>апр.19!I89+'май. 19'!F89-'май. 19'!E89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8"/>
      <c r="F90" s="32"/>
      <c r="G90" s="93"/>
      <c r="H90" s="92"/>
      <c r="I90" s="34">
        <f>апр.19!I90+'май. 19'!F90-'май. 19'!E90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8"/>
      <c r="F91" s="32"/>
      <c r="G91" s="93"/>
      <c r="H91" s="33"/>
      <c r="I91" s="34">
        <f>апр.19!I91+'май. 19'!F91-'май. 19'!E91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8"/>
      <c r="F92" s="32"/>
      <c r="G92" s="93"/>
      <c r="H92" s="33"/>
      <c r="I92" s="34">
        <f>апр.19!I92+'май. 19'!F92-'май. 19'!E92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8"/>
      <c r="F93" s="32"/>
      <c r="G93" s="93"/>
      <c r="H93" s="92"/>
      <c r="I93" s="34">
        <f>апр.19!I93+'май. 19'!F93-'май. 19'!E93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8"/>
      <c r="F94" s="32"/>
      <c r="G94" s="93"/>
      <c r="H94" s="92"/>
      <c r="I94" s="34">
        <f>апр.19!I94+'май. 19'!F94-'май. 19'!E94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8"/>
      <c r="F95" s="32"/>
      <c r="G95" s="93"/>
      <c r="H95" s="33"/>
      <c r="I95" s="34">
        <f>апр.19!I95+'май. 19'!F95-'май. 19'!E95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8"/>
      <c r="F96" s="32"/>
      <c r="G96" s="93"/>
      <c r="H96" s="33"/>
      <c r="I96" s="34">
        <f>апр.19!I96+'май. 19'!F96-'май. 19'!E96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8"/>
      <c r="F97" s="32"/>
      <c r="G97" s="93"/>
      <c r="H97" s="92"/>
      <c r="I97" s="34">
        <f>апр.19!I97+'май. 19'!F97-'май. 19'!E97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98"/>
      <c r="F98" s="32"/>
      <c r="G98" s="93"/>
      <c r="H98" s="33"/>
      <c r="I98" s="34">
        <f>апр.19!I98+'май. 19'!F98-'май. 19'!E98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8"/>
      <c r="F99" s="32"/>
      <c r="G99" s="93"/>
      <c r="H99" s="92"/>
      <c r="I99" s="34">
        <f>апр.19!I99+'май. 19'!F99-'май. 19'!E99</f>
        <v>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8"/>
      <c r="F100" s="32"/>
      <c r="G100" s="93"/>
      <c r="H100" s="33"/>
      <c r="I100" s="34">
        <f>апр.19!I100+'май. 19'!F100-'май. 19'!E100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8"/>
      <c r="F101" s="32"/>
      <c r="G101" s="93"/>
      <c r="H101" s="92"/>
      <c r="I101" s="34">
        <f>апр.19!I101+'май. 19'!F101-'май. 19'!E101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8"/>
      <c r="F102" s="32"/>
      <c r="G102" s="93"/>
      <c r="H102" s="92"/>
      <c r="I102" s="34">
        <f>апр.19!I102+'май. 19'!F102-'май. 19'!E102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8"/>
      <c r="F103" s="32"/>
      <c r="G103" s="93"/>
      <c r="H103" s="33"/>
      <c r="I103" s="34">
        <f>апр.19!I103+'май. 19'!F103-'май. 19'!E103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8"/>
      <c r="F104" s="32"/>
      <c r="G104" s="93"/>
      <c r="H104" s="33"/>
      <c r="I104" s="34">
        <f>апр.19!I104+'май. 19'!F104-'май. 19'!E104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98"/>
      <c r="F105" s="32"/>
      <c r="G105" s="93"/>
      <c r="H105" s="92"/>
      <c r="I105" s="34">
        <f>апр.19!I105+'май. 19'!F105-'май. 19'!E105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8"/>
      <c r="F106" s="32"/>
      <c r="G106" s="93"/>
      <c r="H106" s="92"/>
      <c r="I106" s="34">
        <f>апр.19!I106+'май. 19'!F106-'май. 19'!E106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8"/>
      <c r="F107" s="32"/>
      <c r="G107" s="93"/>
      <c r="H107" s="92"/>
      <c r="I107" s="34">
        <f>апр.19!I107+'май. 19'!F107-'май. 19'!E107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8"/>
      <c r="F108" s="32"/>
      <c r="G108" s="93"/>
      <c r="H108" s="33"/>
      <c r="I108" s="34">
        <f>апр.19!I108+'май. 19'!F108-'май. 19'!E108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98"/>
      <c r="F109" s="32"/>
      <c r="G109" s="93"/>
      <c r="H109" s="33"/>
      <c r="I109" s="34">
        <f>апр.19!I109+'май. 19'!F109-'май. 19'!E109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8"/>
      <c r="F110" s="32"/>
      <c r="G110" s="93"/>
      <c r="H110" s="92"/>
      <c r="I110" s="34">
        <f>апр.19!I110+'май. 19'!F110-'май. 19'!E110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98"/>
      <c r="F111" s="32"/>
      <c r="G111" s="93"/>
      <c r="H111" s="33"/>
      <c r="I111" s="34">
        <f>апр.19!I111+'май. 19'!F111-'май. 19'!E111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8"/>
      <c r="F112" s="32"/>
      <c r="G112" s="93"/>
      <c r="H112" s="92"/>
      <c r="I112" s="34">
        <f>апр.19!I112+'май. 19'!F112-'май. 19'!E112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8"/>
      <c r="F113" s="32"/>
      <c r="G113" s="93"/>
      <c r="H113" s="92"/>
      <c r="I113" s="34">
        <f>апр.19!I113+'май. 19'!F113-'май. 19'!E113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8"/>
      <c r="F114" s="32"/>
      <c r="G114" s="93"/>
      <c r="H114" s="92"/>
      <c r="I114" s="34">
        <f>апр.19!I114+'май. 19'!F114-'май. 19'!E114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98"/>
      <c r="F115" s="32"/>
      <c r="G115" s="93"/>
      <c r="H115" s="92"/>
      <c r="I115" s="34">
        <f>апр.19!I115+'май. 19'!F115-'май. 19'!E115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8"/>
      <c r="F116" s="32"/>
      <c r="G116" s="93"/>
      <c r="H116" s="33"/>
      <c r="I116" s="34">
        <f>апр.19!I116+'май. 19'!F116-'май. 19'!E116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98"/>
      <c r="F117" s="32"/>
      <c r="G117" s="93"/>
      <c r="H117" s="92"/>
      <c r="I117" s="34">
        <f>апр.19!I117+'май. 19'!F117-'май. 19'!E117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98"/>
      <c r="F118" s="32"/>
      <c r="G118" s="93"/>
      <c r="H118" s="33"/>
      <c r="I118" s="34">
        <f>апр.19!I118+'май. 19'!F118-'май. 19'!E118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8"/>
      <c r="F119" s="32"/>
      <c r="G119" s="93"/>
      <c r="H119" s="92"/>
      <c r="I119" s="34">
        <f>апр.19!I119+'май. 19'!F119-'май. 19'!E119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8"/>
      <c r="F120" s="32"/>
      <c r="G120" s="93"/>
      <c r="H120" s="92"/>
      <c r="I120" s="34">
        <f>апр.19!I120+'май. 19'!F120-'май. 19'!E120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8"/>
      <c r="F121" s="32"/>
      <c r="G121" s="93"/>
      <c r="H121" s="92"/>
      <c r="I121" s="34">
        <f>апр.19!I121+'май. 19'!F121-'май. 19'!E121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8"/>
      <c r="F122" s="32"/>
      <c r="G122" s="93"/>
      <c r="H122" s="92"/>
      <c r="I122" s="34">
        <f>апр.19!I122+'май. 19'!F122-'май. 19'!E122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98"/>
      <c r="F123" s="32"/>
      <c r="G123" s="93"/>
      <c r="H123" s="92"/>
      <c r="I123" s="34">
        <f>апр.19!I123+'май. 19'!F123-'май. 19'!E123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8"/>
      <c r="F124" s="32"/>
      <c r="G124" s="93"/>
      <c r="H124" s="33"/>
      <c r="I124" s="34">
        <f>апр.19!I124+'май. 19'!F124-'май. 19'!E124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8"/>
      <c r="F125" s="32"/>
      <c r="G125" s="93"/>
      <c r="H125" s="92"/>
      <c r="I125" s="34">
        <f>апр.19!I125+'май. 19'!F125-'май. 19'!E125</f>
        <v>0</v>
      </c>
    </row>
  </sheetData>
  <autoFilter ref="A3:I125"/>
  <mergeCells count="1">
    <mergeCell ref="C1:I2"/>
  </mergeCells>
  <conditionalFormatting sqref="I1:I125">
    <cfRule type="cellIs" dxfId="21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I125"/>
  <sheetViews>
    <sheetView topLeftCell="B76" workbookViewId="0">
      <selection activeCell="G102" sqref="G102"/>
    </sheetView>
  </sheetViews>
  <sheetFormatPr defaultColWidth="9.140625" defaultRowHeight="15"/>
  <cols>
    <col min="1" max="1" width="0" style="4" hidden="1" customWidth="1"/>
    <col min="2" max="2" width="5.42578125" style="4" customWidth="1"/>
    <col min="3" max="3" width="11.140625" style="4" customWidth="1"/>
    <col min="4" max="4" width="16.85546875" style="4" customWidth="1"/>
    <col min="5" max="5" width="12.5703125" style="4" customWidth="1"/>
    <col min="6" max="6" width="13.7109375" style="8" customWidth="1"/>
    <col min="7" max="7" width="12.42578125" style="8" bestFit="1" customWidth="1"/>
    <col min="8" max="8" width="11.7109375" style="4" customWidth="1"/>
    <col min="9" max="9" width="13.28515625" style="4" customWidth="1"/>
    <col min="10" max="16384" width="9.140625" style="4"/>
  </cols>
  <sheetData>
    <row r="1" spans="1:9">
      <c r="A1" s="56" t="s">
        <v>0</v>
      </c>
      <c r="B1" s="92" t="s">
        <v>1</v>
      </c>
      <c r="C1" s="132">
        <v>43617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 ht="28.5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2" t="s">
        <v>5</v>
      </c>
      <c r="G3" s="42" t="s">
        <v>6</v>
      </c>
      <c r="H3" s="44" t="s">
        <v>7</v>
      </c>
      <c r="I3" s="45" t="s">
        <v>8</v>
      </c>
    </row>
    <row r="4" spans="1:9" ht="30">
      <c r="A4" s="59">
        <v>1</v>
      </c>
      <c r="B4" s="5">
        <v>1</v>
      </c>
      <c r="C4" s="35" t="s">
        <v>15</v>
      </c>
      <c r="D4" s="35" t="s">
        <v>14</v>
      </c>
      <c r="E4" s="99"/>
      <c r="F4" s="32"/>
      <c r="G4" s="93"/>
      <c r="H4" s="33"/>
      <c r="I4" s="34">
        <f>'май. 19'!I4+'июн. 19'!F4-'июн. 19'!E4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99"/>
      <c r="F5" s="32"/>
      <c r="G5" s="93"/>
      <c r="H5" s="92"/>
      <c r="I5" s="34">
        <f>'май. 19'!I5+'июн. 19'!F5-'июн. 19'!E5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99"/>
      <c r="F6" s="32"/>
      <c r="G6" s="93"/>
      <c r="H6" s="33"/>
      <c r="I6" s="34">
        <f>'май. 19'!I6+'июн. 19'!F6-'июн. 19'!E6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99"/>
      <c r="F7" s="32"/>
      <c r="G7" s="93"/>
      <c r="H7" s="33"/>
      <c r="I7" s="34">
        <f>'май. 19'!I7+'июн. 19'!F7-'июн. 19'!E7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99"/>
      <c r="F8" s="32"/>
      <c r="G8" s="93"/>
      <c r="H8" s="33"/>
      <c r="I8" s="34">
        <f>'май. 19'!I8+'июн. 19'!F8-'июн. 19'!E8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99"/>
      <c r="F9" s="32"/>
      <c r="G9" s="93"/>
      <c r="H9" s="92"/>
      <c r="I9" s="34">
        <f>'май. 19'!I9+'июн. 19'!F9-'июн. 19'!E9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99"/>
      <c r="F10" s="32"/>
      <c r="G10" s="93"/>
      <c r="H10" s="33"/>
      <c r="I10" s="34">
        <f>'май. 19'!I10+'июн. 19'!F10-'июн. 19'!E10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99"/>
      <c r="F11" s="32"/>
      <c r="G11" s="93"/>
      <c r="H11" s="33"/>
      <c r="I11" s="34">
        <f>'май. 19'!I11+'июн. 19'!F11-'июн. 19'!E11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99"/>
      <c r="F12" s="32"/>
      <c r="G12" s="93"/>
      <c r="H12" s="92"/>
      <c r="I12" s="34">
        <f>'май. 19'!I12+'июн. 19'!F12-'июн. 19'!E12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99"/>
      <c r="F13" s="32"/>
      <c r="G13" s="93"/>
      <c r="H13" s="33"/>
      <c r="I13" s="34">
        <f>'май. 19'!I13+'июн. 19'!F13-'июн. 19'!E13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99"/>
      <c r="F14" s="32"/>
      <c r="G14" s="93"/>
      <c r="H14" s="33"/>
      <c r="I14" s="34">
        <f>'май. 19'!I14+'июн. 19'!F14-'июн. 19'!E14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99"/>
      <c r="F15" s="32"/>
      <c r="G15" s="93"/>
      <c r="H15" s="33"/>
      <c r="I15" s="34">
        <f>'май. 19'!I15+'июн. 19'!F15-'июн. 19'!E15</f>
        <v>0</v>
      </c>
    </row>
    <row r="16" spans="1:9" ht="30">
      <c r="A16" s="59">
        <v>13</v>
      </c>
      <c r="B16" s="5">
        <v>23</v>
      </c>
      <c r="C16" s="35"/>
      <c r="D16" s="35" t="s">
        <v>27</v>
      </c>
      <c r="E16" s="99"/>
      <c r="F16" s="32"/>
      <c r="G16" s="93"/>
      <c r="H16" s="92"/>
      <c r="I16" s="34">
        <f>'май. 19'!I16+'июн. 19'!F16-'июн. 19'!E16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99"/>
      <c r="F17" s="32"/>
      <c r="G17" s="93"/>
      <c r="H17" s="33"/>
      <c r="I17" s="34">
        <f>'май. 19'!I17+'июн. 19'!F17-'июн. 19'!E17</f>
        <v>0</v>
      </c>
    </row>
    <row r="18" spans="1:9" ht="30">
      <c r="A18" s="59">
        <v>15</v>
      </c>
      <c r="B18" s="5">
        <v>28</v>
      </c>
      <c r="C18" s="35"/>
      <c r="D18" s="35" t="s">
        <v>29</v>
      </c>
      <c r="E18" s="99"/>
      <c r="F18" s="32"/>
      <c r="G18" s="93"/>
      <c r="H18" s="92"/>
      <c r="I18" s="34">
        <f>'май. 19'!I18+'июн. 19'!F18-'июн. 19'!E18</f>
        <v>0</v>
      </c>
    </row>
    <row r="19" spans="1:9" ht="30">
      <c r="A19" s="59">
        <v>16</v>
      </c>
      <c r="B19" s="5">
        <v>29</v>
      </c>
      <c r="C19" s="35"/>
      <c r="D19" s="35" t="s">
        <v>30</v>
      </c>
      <c r="E19" s="99"/>
      <c r="F19" s="32"/>
      <c r="G19" s="93"/>
      <c r="H19" s="33"/>
      <c r="I19" s="34">
        <f>'май. 19'!I19+'июн. 19'!F19-'июн. 19'!E19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99"/>
      <c r="F20" s="60"/>
      <c r="G20" s="93"/>
      <c r="H20" s="33"/>
      <c r="I20" s="34">
        <f>'май. 19'!I20+'июн. 19'!F20-'июн. 19'!E20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99"/>
      <c r="F21" s="32"/>
      <c r="G21" s="93"/>
      <c r="H21" s="33"/>
      <c r="I21" s="34">
        <f>'май. 19'!I21+'июн. 19'!F21-'июн. 19'!E21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99"/>
      <c r="F22" s="32"/>
      <c r="G22" s="93"/>
      <c r="H22" s="92"/>
      <c r="I22" s="34">
        <f>'май. 19'!I22+'июн. 19'!F22-'июн. 19'!E22</f>
        <v>0</v>
      </c>
    </row>
    <row r="23" spans="1:9" ht="30.75" customHeight="1">
      <c r="A23" s="59">
        <v>20</v>
      </c>
      <c r="B23" s="5">
        <v>34</v>
      </c>
      <c r="C23" s="35"/>
      <c r="D23" s="35" t="s">
        <v>34</v>
      </c>
      <c r="E23" s="99"/>
      <c r="F23" s="32"/>
      <c r="G23" s="93"/>
      <c r="H23" s="92"/>
      <c r="I23" s="34">
        <f>'май. 19'!I23+'июн. 19'!F23-'июн. 19'!E23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99"/>
      <c r="F24" s="32"/>
      <c r="G24" s="93"/>
      <c r="H24" s="33"/>
      <c r="I24" s="34">
        <f>'май. 19'!I24+'июн. 19'!F24-'июн. 19'!E24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99"/>
      <c r="F25" s="32"/>
      <c r="G25" s="93"/>
      <c r="H25" s="92"/>
      <c r="I25" s="34">
        <f>'май. 19'!I25+'июн. 19'!F25-'июн. 19'!E25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99"/>
      <c r="F26" s="32"/>
      <c r="G26" s="93"/>
      <c r="H26" s="92"/>
      <c r="I26" s="34">
        <f>'май. 19'!I26+'июн. 19'!F26-'июн. 19'!E26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99"/>
      <c r="F27" s="32"/>
      <c r="G27" s="93"/>
      <c r="H27" s="92"/>
      <c r="I27" s="34">
        <f>'май. 19'!I27+'июн. 19'!F27-'июн. 19'!E27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99"/>
      <c r="F28" s="32"/>
      <c r="G28" s="93"/>
      <c r="H28" s="92"/>
      <c r="I28" s="34">
        <f>'май. 19'!I28+'июн. 19'!F28-'июн. 19'!E28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99"/>
      <c r="F29" s="32"/>
      <c r="G29" s="93"/>
      <c r="H29" s="92"/>
      <c r="I29" s="34">
        <f>'май. 19'!I29+'июн. 19'!F29-'июн. 19'!E29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99"/>
      <c r="F30" s="32"/>
      <c r="G30" s="93"/>
      <c r="H30" s="92"/>
      <c r="I30" s="34">
        <f>'май. 19'!I30+'июн. 19'!F30-'июн. 19'!E30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99"/>
      <c r="F31" s="32"/>
      <c r="G31" s="93"/>
      <c r="H31" s="92"/>
      <c r="I31" s="34">
        <f>'май. 19'!I31+'июн. 19'!F31-'июн. 19'!E31</f>
        <v>0</v>
      </c>
    </row>
    <row r="32" spans="1:9" ht="30">
      <c r="A32" s="59">
        <v>29</v>
      </c>
      <c r="B32" s="5">
        <v>50</v>
      </c>
      <c r="C32" s="35"/>
      <c r="D32" s="35" t="s">
        <v>43</v>
      </c>
      <c r="E32" s="99"/>
      <c r="F32" s="32"/>
      <c r="G32" s="93"/>
      <c r="H32" s="92"/>
      <c r="I32" s="34">
        <f>'май. 19'!I32+'июн. 19'!F32-'июн. 19'!E32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99"/>
      <c r="F33" s="32"/>
      <c r="G33" s="93"/>
      <c r="H33" s="92"/>
      <c r="I33" s="34">
        <f>'май. 19'!I33+'июн. 19'!F33-'июн. 19'!E33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99"/>
      <c r="F34" s="32"/>
      <c r="G34" s="93"/>
      <c r="H34" s="92"/>
      <c r="I34" s="34">
        <f>'май. 19'!I34+'июн. 19'!F34-'июн. 19'!E34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99"/>
      <c r="F35" s="32"/>
      <c r="G35" s="93"/>
      <c r="H35" s="33"/>
      <c r="I35" s="34">
        <f>'май. 19'!I35+'июн. 19'!F35-'июн. 19'!E35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99"/>
      <c r="F36" s="60"/>
      <c r="G36" s="63"/>
      <c r="H36" s="33"/>
      <c r="I36" s="34">
        <f>'май. 19'!I36+'июн. 19'!F36-'июн. 19'!E36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99"/>
      <c r="F37" s="32"/>
      <c r="G37" s="93"/>
      <c r="H37" s="92"/>
      <c r="I37" s="34">
        <f>'май. 19'!I37+'июн. 19'!F37-'июн. 19'!E37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99"/>
      <c r="F38" s="32"/>
      <c r="G38" s="93"/>
      <c r="H38" s="92"/>
      <c r="I38" s="34">
        <f>'май. 19'!I38+'июн. 19'!F38-'июн. 19'!E38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99"/>
      <c r="F39" s="32"/>
      <c r="G39" s="93"/>
      <c r="H39" s="33"/>
      <c r="I39" s="34">
        <f>'май. 19'!I39+'июн. 19'!F39-'июн. 19'!E39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99"/>
      <c r="F40" s="32"/>
      <c r="G40" s="93"/>
      <c r="H40" s="92"/>
      <c r="I40" s="34">
        <f>'май. 19'!I40+'июн. 19'!F40-'июн. 19'!E40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99"/>
      <c r="F41" s="32"/>
      <c r="G41" s="93"/>
      <c r="H41" s="92"/>
      <c r="I41" s="34">
        <f>'май. 19'!I41+'июн. 19'!F41-'июн. 19'!E41</f>
        <v>0</v>
      </c>
    </row>
    <row r="42" spans="1:9" ht="30">
      <c r="A42" s="59">
        <v>39</v>
      </c>
      <c r="B42" s="5">
        <v>63</v>
      </c>
      <c r="C42" s="36"/>
      <c r="D42" s="36" t="s">
        <v>53</v>
      </c>
      <c r="E42" s="99"/>
      <c r="F42" s="32"/>
      <c r="G42" s="93"/>
      <c r="H42" s="33"/>
      <c r="I42" s="34">
        <f>'май. 19'!I42+'июн. 19'!F42-'июн. 19'!E42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99"/>
      <c r="F43" s="32"/>
      <c r="G43" s="93"/>
      <c r="H43" s="33"/>
      <c r="I43" s="34">
        <f>'май. 19'!I43+'июн. 19'!F43-'июн. 19'!E43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99"/>
      <c r="F44" s="32"/>
      <c r="G44" s="93"/>
      <c r="H44" s="92"/>
      <c r="I44" s="34">
        <f>'май. 19'!I44+'июн. 19'!F44-'июн. 19'!E44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99"/>
      <c r="F45" s="60"/>
      <c r="G45" s="93"/>
      <c r="H45" s="33"/>
      <c r="I45" s="34">
        <f>'май. 19'!I45+'июн. 19'!F45-'июн. 19'!E45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99"/>
      <c r="F46" s="32"/>
      <c r="G46" s="93"/>
      <c r="H46" s="92"/>
      <c r="I46" s="34">
        <f>'май. 19'!I46+'июн. 19'!F46-'июн. 19'!E46</f>
        <v>0</v>
      </c>
    </row>
    <row r="47" spans="1:9" ht="30">
      <c r="A47" s="59">
        <v>44</v>
      </c>
      <c r="B47" s="47">
        <v>70</v>
      </c>
      <c r="C47" s="47"/>
      <c r="D47" s="38" t="s">
        <v>58</v>
      </c>
      <c r="E47" s="99"/>
      <c r="F47" s="32"/>
      <c r="G47" s="93"/>
      <c r="H47" s="92"/>
      <c r="I47" s="34">
        <f>'май. 19'!I47+'июн. 19'!F47-'июн. 19'!E47</f>
        <v>0</v>
      </c>
    </row>
    <row r="48" spans="1:9" ht="30">
      <c r="A48" s="59">
        <v>45</v>
      </c>
      <c r="B48" s="47">
        <v>71</v>
      </c>
      <c r="C48" s="47"/>
      <c r="D48" s="38" t="s">
        <v>59</v>
      </c>
      <c r="E48" s="99"/>
      <c r="F48" s="32"/>
      <c r="G48" s="93"/>
      <c r="H48" s="92"/>
      <c r="I48" s="34">
        <f>'май. 19'!I48+'июн. 19'!F48-'июн. 19'!E48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99"/>
      <c r="F49" s="32"/>
      <c r="G49" s="93"/>
      <c r="H49" s="33"/>
      <c r="I49" s="34">
        <f>'май. 19'!I49+'июн. 19'!F49-'июн. 19'!E49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99"/>
      <c r="F50" s="32"/>
      <c r="G50" s="93"/>
      <c r="H50" s="92"/>
      <c r="I50" s="34">
        <f>'май. 19'!I50+'июн. 19'!F50-'июн. 19'!E50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99"/>
      <c r="F51" s="32"/>
      <c r="G51" s="93"/>
      <c r="H51" s="92"/>
      <c r="I51" s="34">
        <f>'май. 19'!I51+'июн. 19'!F51-'июн. 19'!E51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99"/>
      <c r="F52" s="32"/>
      <c r="G52" s="93"/>
      <c r="H52" s="92"/>
      <c r="I52" s="34">
        <f>'май. 19'!I52+'июн. 19'!F52-'июн. 19'!E52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99"/>
      <c r="F53" s="32"/>
      <c r="G53" s="93"/>
      <c r="H53" s="33"/>
      <c r="I53" s="34">
        <f>'май. 19'!I53+'июн. 19'!F53-'июн. 19'!E53</f>
        <v>0</v>
      </c>
    </row>
    <row r="54" spans="1:9" ht="30">
      <c r="A54" s="59">
        <v>51</v>
      </c>
      <c r="B54" s="47">
        <v>78</v>
      </c>
      <c r="C54" s="47" t="s">
        <v>15</v>
      </c>
      <c r="D54" s="38" t="s">
        <v>65</v>
      </c>
      <c r="E54" s="99"/>
      <c r="F54" s="32"/>
      <c r="G54" s="93"/>
      <c r="H54" s="92"/>
      <c r="I54" s="34">
        <f>'май. 19'!I54+'июн. 19'!F54-'июн. 19'!E54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99"/>
      <c r="F55" s="32"/>
      <c r="G55" s="93"/>
      <c r="H55" s="92"/>
      <c r="I55" s="34">
        <f>'май. 19'!I55+'июн. 19'!F55-'июн. 19'!E55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99"/>
      <c r="F56" s="32"/>
      <c r="G56" s="93"/>
      <c r="H56" s="92"/>
      <c r="I56" s="34">
        <f>'май. 19'!I56+'июн. 19'!F56-'июн. 19'!E56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99"/>
      <c r="F57" s="32"/>
      <c r="G57" s="93"/>
      <c r="H57" s="33"/>
      <c r="I57" s="34">
        <f>'май. 19'!I57+'июн. 19'!F57-'июн. 19'!E57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99"/>
      <c r="F58" s="32"/>
      <c r="G58" s="93"/>
      <c r="H58" s="92"/>
      <c r="I58" s="34">
        <f>'май. 19'!I58+'июн. 19'!F58-'июн. 19'!E58</f>
        <v>0</v>
      </c>
    </row>
    <row r="59" spans="1:9" ht="30">
      <c r="A59" s="59">
        <v>56</v>
      </c>
      <c r="B59" s="47">
        <v>83</v>
      </c>
      <c r="C59" s="47" t="s">
        <v>15</v>
      </c>
      <c r="D59" s="38" t="s">
        <v>70</v>
      </c>
      <c r="E59" s="99"/>
      <c r="F59" s="32"/>
      <c r="G59" s="93"/>
      <c r="H59" s="92"/>
      <c r="I59" s="34">
        <f>'май. 19'!I59+'июн. 19'!F59-'июн. 19'!E59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99"/>
      <c r="F60" s="32"/>
      <c r="G60" s="93"/>
      <c r="H60" s="92"/>
      <c r="I60" s="34">
        <f>'май. 19'!I60+'июн. 19'!F60-'июн. 19'!E60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99"/>
      <c r="F61" s="32"/>
      <c r="G61" s="93"/>
      <c r="H61" s="92"/>
      <c r="I61" s="34">
        <f>'май. 19'!I61+'июн. 19'!F61-'июн. 19'!E61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99"/>
      <c r="F62" s="32"/>
      <c r="G62" s="93"/>
      <c r="H62" s="92"/>
      <c r="I62" s="34">
        <f>'май. 19'!I62+'июн. 19'!F62-'июн. 19'!E62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99"/>
      <c r="F63" s="32"/>
      <c r="G63" s="93"/>
      <c r="H63" s="33"/>
      <c r="I63" s="34">
        <f>'май. 19'!I63+'июн. 19'!F63-'июн. 19'!E63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99"/>
      <c r="F64" s="32"/>
      <c r="G64" s="93"/>
      <c r="H64" s="33"/>
      <c r="I64" s="34">
        <f>'май. 19'!I64+'июн. 19'!F64-'июн. 19'!E64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99"/>
      <c r="F65" s="32"/>
      <c r="G65" s="93"/>
      <c r="H65" s="33"/>
      <c r="I65" s="34">
        <f>'май. 19'!I65+'июн. 19'!F65-'июн. 19'!E65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99"/>
      <c r="F66" s="32"/>
      <c r="G66" s="93"/>
      <c r="H66" s="33"/>
      <c r="I66" s="34">
        <f>'май. 19'!I66+'июн. 19'!F66-'июн. 19'!E66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99"/>
      <c r="F67" s="32"/>
      <c r="G67" s="93"/>
      <c r="H67" s="92"/>
      <c r="I67" s="34">
        <f>'май. 19'!I67+'июн. 19'!F67-'июн. 19'!E67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99"/>
      <c r="F68" s="32"/>
      <c r="G68" s="93"/>
      <c r="H68" s="92"/>
      <c r="I68" s="34">
        <f>'май. 19'!I68+'июн. 19'!F68-'июн. 19'!E68</f>
        <v>0</v>
      </c>
    </row>
    <row r="69" spans="1:9" ht="30">
      <c r="A69" s="59">
        <v>66</v>
      </c>
      <c r="B69" s="47">
        <v>98</v>
      </c>
      <c r="C69" s="47" t="s">
        <v>15</v>
      </c>
      <c r="D69" s="38" t="s">
        <v>78</v>
      </c>
      <c r="E69" s="99"/>
      <c r="F69" s="32"/>
      <c r="G69" s="93"/>
      <c r="H69" s="33"/>
      <c r="I69" s="34">
        <f>'май. 19'!I69+'июн. 19'!F69-'июн. 19'!E69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99"/>
      <c r="F70" s="32"/>
      <c r="G70" s="93"/>
      <c r="H70" s="92"/>
      <c r="I70" s="34">
        <f>'май. 19'!I70+'июн. 19'!F70-'июн. 19'!E70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99"/>
      <c r="F71" s="32"/>
      <c r="G71" s="93"/>
      <c r="H71" s="92"/>
      <c r="I71" s="34">
        <f>'май. 19'!I71+'июн. 19'!F71-'июн. 19'!E71</f>
        <v>0</v>
      </c>
    </row>
    <row r="72" spans="1:9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34">
        <f>'май. 19'!I72+'июн. 19'!F72-'июн. 19'!E72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99"/>
      <c r="F73" s="32"/>
      <c r="G73" s="93"/>
      <c r="H73" s="92"/>
      <c r="I73" s="34">
        <f>'май. 19'!I73+'июн. 19'!F73-'июн. 19'!E73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99"/>
      <c r="F74" s="32"/>
      <c r="G74" s="93"/>
      <c r="H74" s="92"/>
      <c r="I74" s="34">
        <f>'май. 19'!I74+'июн. 19'!F74-'июн. 19'!E74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99"/>
      <c r="F75" s="32"/>
      <c r="G75" s="93"/>
      <c r="H75" s="92"/>
      <c r="I75" s="34">
        <f>'май. 19'!I75+'июн. 19'!F75-'июн. 19'!E75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99"/>
      <c r="F76" s="32"/>
      <c r="G76" s="93"/>
      <c r="H76" s="33"/>
      <c r="I76" s="34">
        <f>'май. 19'!I76+'июн. 19'!F76-'июн. 19'!E76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99"/>
      <c r="F77" s="32"/>
      <c r="G77" s="93"/>
      <c r="H77" s="33"/>
      <c r="I77" s="34">
        <f>'май. 19'!I77+'июн. 19'!F77-'июн. 19'!E77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99"/>
      <c r="F78" s="32"/>
      <c r="G78" s="93"/>
      <c r="H78" s="92"/>
      <c r="I78" s="34">
        <f>'май. 19'!I78+'июн. 19'!F78-'июн. 19'!E78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99"/>
      <c r="F79" s="32"/>
      <c r="G79" s="93"/>
      <c r="H79" s="92"/>
      <c r="I79" s="34">
        <f>'май. 19'!I79+'июн. 19'!F79-'июн. 19'!E79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99"/>
      <c r="F80" s="32"/>
      <c r="G80" s="93"/>
      <c r="H80" s="33"/>
      <c r="I80" s="34">
        <f>'май. 19'!I80+'июн. 19'!F80-'июн. 19'!E80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99"/>
      <c r="F81" s="32"/>
      <c r="G81" s="93"/>
      <c r="H81" s="33"/>
      <c r="I81" s="34">
        <f>'май. 19'!I81+'июн. 19'!F81-'июн. 19'!E81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99"/>
      <c r="F82" s="32"/>
      <c r="G82" s="93"/>
      <c r="H82" s="33"/>
      <c r="I82" s="34">
        <f>'май. 19'!I82+'июн. 19'!F82-'июн. 19'!E82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99"/>
      <c r="F83" s="32"/>
      <c r="G83" s="93"/>
      <c r="H83" s="92"/>
      <c r="I83" s="34">
        <f>'май. 19'!I83+'июн. 19'!F83-'июн. 19'!E83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99"/>
      <c r="F84" s="32"/>
      <c r="G84" s="93"/>
      <c r="H84" s="92"/>
      <c r="I84" s="34">
        <f>'май. 19'!I84+'июн. 19'!F84-'июн. 19'!E84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99"/>
      <c r="F85" s="32"/>
      <c r="G85" s="93"/>
      <c r="H85" s="92"/>
      <c r="I85" s="34">
        <f>'май. 19'!I85+'июн. 19'!F85-'июн. 19'!E85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99"/>
      <c r="F86" s="32"/>
      <c r="G86" s="93"/>
      <c r="H86" s="92"/>
      <c r="I86" s="34">
        <f>'май. 19'!I86+'июн. 19'!F86-'июн. 19'!E86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99"/>
      <c r="F87" s="32"/>
      <c r="G87" s="93"/>
      <c r="H87" s="33"/>
      <c r="I87" s="34">
        <f>'май. 19'!I87+'июн. 19'!F87-'июн. 19'!E87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99"/>
      <c r="F88" s="32"/>
      <c r="G88" s="93"/>
      <c r="H88" s="33"/>
      <c r="I88" s="34">
        <f>'май. 19'!I88+'июн. 19'!F88-'июн. 19'!E88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99"/>
      <c r="F89" s="32"/>
      <c r="G89" s="93"/>
      <c r="H89" s="92"/>
      <c r="I89" s="34">
        <f>'май. 19'!I89+'июн. 19'!F89-'июн. 19'!E89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99"/>
      <c r="F90" s="32"/>
      <c r="G90" s="93"/>
      <c r="H90" s="33"/>
      <c r="I90" s="34">
        <f>'май. 19'!I90+'июн. 19'!F90-'июн. 19'!E90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99"/>
      <c r="F91" s="32"/>
      <c r="G91" s="93"/>
      <c r="H91" s="33"/>
      <c r="I91" s="34">
        <f>'май. 19'!I91+'июн. 19'!F91-'июн. 19'!E91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99"/>
      <c r="F92" s="32"/>
      <c r="G92" s="93"/>
      <c r="H92" s="33"/>
      <c r="I92" s="34">
        <f>'май. 19'!I92+'июн. 19'!F92-'июн. 19'!E92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99"/>
      <c r="F93" s="32"/>
      <c r="G93" s="93"/>
      <c r="H93" s="92"/>
      <c r="I93" s="34">
        <f>'май. 19'!I93+'июн. 19'!F93-'июн. 19'!E93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99"/>
      <c r="F94" s="32"/>
      <c r="G94" s="100"/>
      <c r="H94" s="33"/>
      <c r="I94" s="34">
        <f>'май. 19'!I94+'июн. 19'!F94-'июн. 19'!E94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99"/>
      <c r="F95" s="32"/>
      <c r="G95" s="93"/>
      <c r="H95" s="33"/>
      <c r="I95" s="34">
        <f>'май. 19'!I95+'июн. 19'!F95-'июн. 19'!E95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99"/>
      <c r="F96" s="32"/>
      <c r="G96" s="93"/>
      <c r="H96" s="33"/>
      <c r="I96" s="34">
        <f>'май. 19'!I96+'июн. 19'!F96-'июн. 19'!E96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99"/>
      <c r="F97" s="32"/>
      <c r="G97" s="93"/>
      <c r="H97" s="92"/>
      <c r="I97" s="34">
        <f>'май. 19'!I97+'июн. 19'!F97-'июн. 19'!E97</f>
        <v>0</v>
      </c>
    </row>
    <row r="98" spans="1:9" ht="30">
      <c r="A98" s="59">
        <v>95</v>
      </c>
      <c r="B98" s="47">
        <v>135</v>
      </c>
      <c r="C98" s="47"/>
      <c r="D98" s="38" t="s">
        <v>105</v>
      </c>
      <c r="E98" s="99"/>
      <c r="F98" s="32"/>
      <c r="G98" s="93"/>
      <c r="H98" s="33"/>
      <c r="I98" s="34">
        <f>'май. 19'!I98+'июн. 19'!F98-'июн. 19'!E98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99"/>
      <c r="F99" s="32">
        <v>3000</v>
      </c>
      <c r="G99" s="93"/>
      <c r="H99" s="33">
        <v>43990</v>
      </c>
      <c r="I99" s="34">
        <f>'май. 19'!I99+'июн. 19'!F99-'июн. 19'!E99</f>
        <v>3000</v>
      </c>
    </row>
    <row r="100" spans="1:9">
      <c r="A100" s="59">
        <v>97</v>
      </c>
      <c r="B100" s="47">
        <v>139</v>
      </c>
      <c r="C100" s="47"/>
      <c r="D100" s="38" t="s">
        <v>107</v>
      </c>
      <c r="E100" s="99"/>
      <c r="F100" s="32"/>
      <c r="G100" s="93"/>
      <c r="H100" s="33"/>
      <c r="I100" s="34">
        <f>'май. 19'!I100+'июн. 19'!F100-'июн. 19'!E100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99"/>
      <c r="F101" s="32"/>
      <c r="G101" s="93"/>
      <c r="H101" s="92"/>
      <c r="I101" s="34">
        <f>'май. 19'!I101+'июн. 19'!F101-'июн. 19'!E101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99"/>
      <c r="F102" s="32"/>
      <c r="G102" s="93"/>
      <c r="H102" s="92"/>
      <c r="I102" s="34">
        <f>'май. 19'!I102+'июн. 19'!F102-'июн. 19'!E102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99"/>
      <c r="F103" s="32"/>
      <c r="G103" s="93"/>
      <c r="H103" s="33"/>
      <c r="I103" s="34">
        <f>'май. 19'!I103+'июн. 19'!F103-'июн. 19'!E103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99"/>
      <c r="F104" s="32"/>
      <c r="G104" s="93"/>
      <c r="H104" s="33"/>
      <c r="I104" s="34">
        <f>'май. 19'!I104+'июн. 19'!F104-'июн. 19'!E104</f>
        <v>0</v>
      </c>
    </row>
    <row r="105" spans="1:9" ht="30">
      <c r="A105" s="59">
        <v>102</v>
      </c>
      <c r="B105" s="47">
        <v>145</v>
      </c>
      <c r="C105" s="47"/>
      <c r="D105" s="38" t="s">
        <v>112</v>
      </c>
      <c r="E105" s="99"/>
      <c r="F105" s="32"/>
      <c r="G105" s="93"/>
      <c r="H105" s="92"/>
      <c r="I105" s="34">
        <f>'май. 19'!I105+'июн. 19'!F105-'июн. 19'!E105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99"/>
      <c r="F106" s="32"/>
      <c r="G106" s="93"/>
      <c r="H106" s="33"/>
      <c r="I106" s="34">
        <f>'май. 19'!I106+'июн. 19'!F106-'июн. 19'!E106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99"/>
      <c r="F107" s="32"/>
      <c r="G107" s="93"/>
      <c r="H107" s="92"/>
      <c r="I107" s="34">
        <f>'май. 19'!I107+'июн. 19'!F107-'июн. 19'!E107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99"/>
      <c r="F108" s="32"/>
      <c r="G108" s="93"/>
      <c r="H108" s="33"/>
      <c r="I108" s="34">
        <f>'май. 19'!I108+'июн. 19'!F108-'июн. 19'!E108</f>
        <v>0</v>
      </c>
    </row>
    <row r="109" spans="1:9" ht="30">
      <c r="A109" s="59">
        <v>106</v>
      </c>
      <c r="B109" s="47">
        <v>149</v>
      </c>
      <c r="C109" s="47"/>
      <c r="D109" s="38" t="s">
        <v>116</v>
      </c>
      <c r="E109" s="99"/>
      <c r="F109" s="32"/>
      <c r="G109" s="93"/>
      <c r="H109" s="33"/>
      <c r="I109" s="34">
        <f>'май. 19'!I109+'июн. 19'!F109-'июн. 19'!E109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99"/>
      <c r="F110" s="32"/>
      <c r="G110" s="93"/>
      <c r="H110" s="92"/>
      <c r="I110" s="34">
        <f>'май. 19'!I110+'июн. 19'!F110-'июн. 19'!E110</f>
        <v>0</v>
      </c>
    </row>
    <row r="111" spans="1:9" ht="30">
      <c r="A111" s="59">
        <v>108</v>
      </c>
      <c r="B111" s="47">
        <v>153</v>
      </c>
      <c r="C111" s="47"/>
      <c r="D111" s="38" t="s">
        <v>118</v>
      </c>
      <c r="E111" s="99"/>
      <c r="F111" s="32"/>
      <c r="G111" s="93"/>
      <c r="H111" s="33"/>
      <c r="I111" s="34">
        <f>'май. 19'!I111+'июн. 19'!F111-'июн. 19'!E111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99"/>
      <c r="F112" s="32"/>
      <c r="G112" s="93"/>
      <c r="H112" s="92"/>
      <c r="I112" s="34">
        <f>'май. 19'!I112+'июн. 19'!F112-'июн. 19'!E112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99"/>
      <c r="F113" s="32"/>
      <c r="G113" s="93"/>
      <c r="H113" s="92"/>
      <c r="I113" s="34">
        <f>'май. 19'!I113+'июн. 19'!F113-'июн. 19'!E113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99"/>
      <c r="F114" s="32"/>
      <c r="G114" s="93"/>
      <c r="H114" s="33"/>
      <c r="I114" s="34">
        <f>'май. 19'!I114+'июн. 19'!F114-'июн. 19'!E114</f>
        <v>0</v>
      </c>
    </row>
    <row r="115" spans="1:9" ht="30">
      <c r="A115" s="59">
        <v>112</v>
      </c>
      <c r="B115" s="47">
        <v>156</v>
      </c>
      <c r="C115" s="47"/>
      <c r="D115" s="38" t="s">
        <v>122</v>
      </c>
      <c r="E115" s="99"/>
      <c r="F115" s="32"/>
      <c r="G115" s="93"/>
      <c r="H115" s="92"/>
      <c r="I115" s="34">
        <f>'май. 19'!I115+'июн. 19'!F115-'июн. 19'!E115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99"/>
      <c r="F116" s="32"/>
      <c r="G116" s="93"/>
      <c r="H116" s="33"/>
      <c r="I116" s="34">
        <f>'май. 19'!I116+'июн. 19'!F116-'июн. 19'!E116</f>
        <v>0</v>
      </c>
    </row>
    <row r="117" spans="1:9" ht="30">
      <c r="A117" s="59">
        <v>114</v>
      </c>
      <c r="B117" s="47">
        <v>162</v>
      </c>
      <c r="C117" s="47"/>
      <c r="D117" s="38" t="s">
        <v>124</v>
      </c>
      <c r="E117" s="99"/>
      <c r="F117" s="32"/>
      <c r="G117" s="93"/>
      <c r="H117" s="92"/>
      <c r="I117" s="34">
        <f>'май. 19'!I117+'июн. 19'!F117-'июн. 19'!E117</f>
        <v>0</v>
      </c>
    </row>
    <row r="118" spans="1:9" ht="30">
      <c r="A118" s="59">
        <v>115</v>
      </c>
      <c r="B118" s="47">
        <v>165</v>
      </c>
      <c r="C118" s="47"/>
      <c r="D118" s="38" t="s">
        <v>125</v>
      </c>
      <c r="E118" s="99"/>
      <c r="F118" s="32"/>
      <c r="G118" s="93"/>
      <c r="H118" s="33"/>
      <c r="I118" s="34">
        <f>'май. 19'!I118+'июн. 19'!F118-'июн. 19'!E118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99"/>
      <c r="F119" s="32"/>
      <c r="G119" s="93"/>
      <c r="H119" s="92"/>
      <c r="I119" s="34">
        <f>'май. 19'!I119+'июн. 19'!F119-'июн. 19'!E119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99"/>
      <c r="F120" s="32"/>
      <c r="G120" s="93"/>
      <c r="H120" s="92"/>
      <c r="I120" s="34">
        <f>'май. 19'!I120+'июн. 19'!F120-'июн. 19'!E120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99"/>
      <c r="F121" s="32"/>
      <c r="G121" s="93"/>
      <c r="H121" s="92"/>
      <c r="I121" s="34">
        <f>'май. 19'!I121+'июн. 19'!F121-'июн. 19'!E121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99"/>
      <c r="F122" s="32"/>
      <c r="G122" s="93"/>
      <c r="H122" s="92"/>
      <c r="I122" s="34">
        <f>'май. 19'!I122+'июн. 19'!F122-'июн. 19'!E122</f>
        <v>0</v>
      </c>
    </row>
    <row r="123" spans="1:9" ht="30">
      <c r="A123" s="59">
        <v>120</v>
      </c>
      <c r="B123" s="47">
        <v>175</v>
      </c>
      <c r="C123" s="47"/>
      <c r="D123" s="38" t="s">
        <v>130</v>
      </c>
      <c r="E123" s="99"/>
      <c r="F123" s="32"/>
      <c r="G123" s="93"/>
      <c r="H123" s="92"/>
      <c r="I123" s="34">
        <f>'май. 19'!I123+'июн. 19'!F123-'июн. 19'!E123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99"/>
      <c r="F124" s="32"/>
      <c r="G124" s="93"/>
      <c r="H124" s="33"/>
      <c r="I124" s="34">
        <f>'май. 19'!I124+'июн. 19'!F124-'июн. 19'!E124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99"/>
      <c r="F125" s="32"/>
      <c r="G125" s="93"/>
      <c r="H125" s="92"/>
      <c r="I125" s="34">
        <f>'май. 19'!I125+'июн. 19'!F125-'июн. 19'!E125</f>
        <v>0</v>
      </c>
    </row>
  </sheetData>
  <autoFilter ref="A3:I125"/>
  <mergeCells count="1">
    <mergeCell ref="C1:I2"/>
  </mergeCells>
  <conditionalFormatting sqref="I1:I125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125"/>
  <sheetViews>
    <sheetView workbookViewId="0">
      <selection activeCell="E4" sqref="E4:H125"/>
    </sheetView>
  </sheetViews>
  <sheetFormatPr defaultColWidth="9.140625" defaultRowHeight="15"/>
  <cols>
    <col min="1" max="2" width="9.140625" style="4"/>
    <col min="3" max="3" width="11.5703125" style="4" customWidth="1"/>
    <col min="4" max="4" width="20.85546875" style="4" customWidth="1"/>
    <col min="5" max="5" width="14.140625" style="4" customWidth="1"/>
    <col min="6" max="6" width="10.140625" style="8" bestFit="1" customWidth="1"/>
    <col min="7" max="7" width="10.140625" style="2" bestFit="1" customWidth="1"/>
    <col min="8" max="8" width="16.140625" style="4" customWidth="1"/>
    <col min="9" max="9" width="22.85546875" style="4" customWidth="1"/>
    <col min="10" max="16384" width="9.140625" style="4"/>
  </cols>
  <sheetData>
    <row r="1" spans="1:9">
      <c r="A1" s="10" t="s">
        <v>0</v>
      </c>
      <c r="B1" s="24" t="s">
        <v>1</v>
      </c>
      <c r="C1" s="128">
        <v>43647</v>
      </c>
      <c r="D1" s="129"/>
      <c r="E1" s="129"/>
      <c r="F1" s="130"/>
      <c r="G1" s="131"/>
      <c r="H1" s="129"/>
      <c r="I1" s="129"/>
    </row>
    <row r="2" spans="1:9">
      <c r="A2" s="11" t="s">
        <v>2</v>
      </c>
      <c r="B2" s="12" t="s">
        <v>3</v>
      </c>
      <c r="C2" s="129"/>
      <c r="D2" s="129"/>
      <c r="E2" s="129"/>
      <c r="F2" s="130"/>
      <c r="G2" s="131"/>
      <c r="H2" s="129"/>
      <c r="I2" s="129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50" t="s">
        <v>4</v>
      </c>
      <c r="F3" s="55" t="s">
        <v>5</v>
      </c>
      <c r="G3" s="52" t="s">
        <v>6</v>
      </c>
      <c r="H3" s="50" t="s">
        <v>7</v>
      </c>
      <c r="I3" s="53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01"/>
      <c r="F4" s="32"/>
      <c r="G4" s="93"/>
      <c r="H4" s="33"/>
      <c r="I4" s="14">
        <f>'июн. 19'!I4+июл.19!F4-июл.19!E4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01"/>
      <c r="F5" s="32"/>
      <c r="G5" s="93"/>
      <c r="H5" s="92"/>
      <c r="I5" s="14">
        <f>'июн. 19'!I5+июл.19!F5-июл.19!E5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01"/>
      <c r="F6" s="32"/>
      <c r="G6" s="93"/>
      <c r="H6" s="33"/>
      <c r="I6" s="14">
        <f>'июн. 19'!I6+июл.19!F6-июл.19!E6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01"/>
      <c r="F7" s="32"/>
      <c r="G7" s="93"/>
      <c r="H7" s="33"/>
      <c r="I7" s="14">
        <f>'июн. 19'!I7+июл.19!F7-июл.19!E7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01"/>
      <c r="F8" s="32"/>
      <c r="G8" s="93"/>
      <c r="H8" s="33"/>
      <c r="I8" s="14">
        <f>'июн. 19'!I8+июл.19!F8-июл.19!E8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01"/>
      <c r="F9" s="32"/>
      <c r="G9" s="93"/>
      <c r="H9" s="92"/>
      <c r="I9" s="14">
        <f>'июн. 19'!I9+июл.19!F9-июл.19!E9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01"/>
      <c r="F10" s="32"/>
      <c r="G10" s="93"/>
      <c r="H10" s="33"/>
      <c r="I10" s="14">
        <f>'июн. 19'!I10+июл.19!F10-июл.19!E10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01"/>
      <c r="F11" s="32"/>
      <c r="G11" s="93"/>
      <c r="H11" s="33"/>
      <c r="I11" s="14">
        <f>'июн. 19'!I11+июл.19!F11-июл.19!E11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01"/>
      <c r="F12" s="32"/>
      <c r="G12" s="93"/>
      <c r="H12" s="92"/>
      <c r="I12" s="14">
        <f>'июн. 19'!I12+июл.19!F12-июл.19!E12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01"/>
      <c r="F13" s="32"/>
      <c r="G13" s="93"/>
      <c r="H13" s="92"/>
      <c r="I13" s="14">
        <f>'июн. 19'!I13+июл.19!F13-июл.19!E13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01"/>
      <c r="F14" s="32"/>
      <c r="G14" s="93"/>
      <c r="H14" s="33"/>
      <c r="I14" s="14">
        <f>'июн. 19'!I14+июл.19!F14-июл.19!E14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01"/>
      <c r="F15" s="32"/>
      <c r="G15" s="93"/>
      <c r="H15" s="92"/>
      <c r="I15" s="14">
        <f>'июн. 19'!I15+июл.19!F15-июл.19!E15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01"/>
      <c r="F16" s="32"/>
      <c r="G16" s="93"/>
      <c r="H16" s="92"/>
      <c r="I16" s="14">
        <f>'июн. 19'!I16+июл.19!F16-июл.19!E16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01"/>
      <c r="F17" s="32"/>
      <c r="G17" s="93"/>
      <c r="H17" s="33"/>
      <c r="I17" s="14">
        <f>'июн. 19'!I17+июл.19!F17-июл.19!E17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01"/>
      <c r="F18" s="32"/>
      <c r="G18" s="93"/>
      <c r="H18" s="92"/>
      <c r="I18" s="14">
        <f>'июн. 19'!I18+июл.19!F18-июл.19!E18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01"/>
      <c r="F19" s="32"/>
      <c r="G19" s="93"/>
      <c r="H19" s="33"/>
      <c r="I19" s="14">
        <f>'июн. 19'!I19+июл.19!F19-июл.19!E19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01"/>
      <c r="F20" s="60"/>
      <c r="G20" s="93"/>
      <c r="H20" s="33"/>
      <c r="I20" s="14">
        <f>'июн. 19'!I20+июл.19!F20-июл.19!E20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01"/>
      <c r="F21" s="32"/>
      <c r="G21" s="93"/>
      <c r="H21" s="33"/>
      <c r="I21" s="14">
        <f>'июн. 19'!I21+июл.19!F21-июл.19!E21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01"/>
      <c r="F22" s="32"/>
      <c r="G22" s="93"/>
      <c r="H22" s="92"/>
      <c r="I22" s="14">
        <f>'июн. 19'!I22+июл.19!F22-июл.19!E22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01"/>
      <c r="F23" s="32"/>
      <c r="G23" s="93"/>
      <c r="H23" s="33"/>
      <c r="I23" s="14">
        <f>'июн. 19'!I23+июл.19!F23-июл.19!E23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01"/>
      <c r="F24" s="32"/>
      <c r="G24" s="93"/>
      <c r="H24" s="33"/>
      <c r="I24" s="14">
        <f>'июн. 19'!I24+июл.19!F24-июл.19!E24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01"/>
      <c r="F25" s="32"/>
      <c r="G25" s="93"/>
      <c r="H25" s="92"/>
      <c r="I25" s="14">
        <f>'июн. 19'!I25+июл.19!F25-июл.19!E25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01"/>
      <c r="F26" s="32"/>
      <c r="G26" s="93"/>
      <c r="H26" s="33"/>
      <c r="I26" s="14">
        <f>'июн. 19'!I26+июл.19!F26-июл.19!E26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101"/>
      <c r="F27" s="32"/>
      <c r="G27" s="93"/>
      <c r="H27" s="92"/>
      <c r="I27" s="14">
        <f>'июн. 19'!I27+июл.19!F27-июл.19!E27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01"/>
      <c r="F28" s="32"/>
      <c r="G28" s="93"/>
      <c r="H28" s="92"/>
      <c r="I28" s="14">
        <f>'июн. 19'!I28+июл.19!F28-июл.19!E28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01"/>
      <c r="F29" s="32"/>
      <c r="G29" s="93"/>
      <c r="H29" s="92"/>
      <c r="I29" s="14">
        <f>'июн. 19'!I29+июл.19!F29-июл.19!E29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01"/>
      <c r="F30" s="32"/>
      <c r="G30" s="93"/>
      <c r="H30" s="92"/>
      <c r="I30" s="14">
        <f>'июн. 19'!I30+июл.19!F30-июл.19!E30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01"/>
      <c r="F31" s="32"/>
      <c r="G31" s="93"/>
      <c r="H31" s="92"/>
      <c r="I31" s="14">
        <f>'июн. 19'!I31+июл.19!F31-июл.19!E31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01"/>
      <c r="F32" s="32"/>
      <c r="G32" s="93"/>
      <c r="H32" s="92"/>
      <c r="I32" s="14">
        <f>'июн. 19'!I32+июл.19!F32-июл.19!E32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01"/>
      <c r="F33" s="32"/>
      <c r="G33" s="93"/>
      <c r="H33" s="92"/>
      <c r="I33" s="14">
        <f>'июн. 19'!I33+июл.19!F33-июл.19!E33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01"/>
      <c r="F34" s="32"/>
      <c r="G34" s="93"/>
      <c r="H34" s="92"/>
      <c r="I34" s="14">
        <f>'июн. 19'!I34+июл.19!F34-июл.19!E34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01"/>
      <c r="F35" s="32"/>
      <c r="G35" s="93"/>
      <c r="H35" s="33"/>
      <c r="I35" s="14">
        <f>'июн. 19'!I35+июл.19!F35-июл.19!E35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01"/>
      <c r="F36" s="60"/>
      <c r="G36" s="63"/>
      <c r="H36" s="33"/>
      <c r="I36" s="14">
        <f>'июн. 19'!I36+июл.19!F36-июл.19!E36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01"/>
      <c r="F37" s="32"/>
      <c r="G37" s="93"/>
      <c r="H37" s="92"/>
      <c r="I37" s="14">
        <f>'июн. 19'!I37+июл.19!F37-июл.19!E37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01"/>
      <c r="F38" s="32"/>
      <c r="G38" s="93"/>
      <c r="H38" s="92"/>
      <c r="I38" s="14">
        <f>'июн. 19'!I38+июл.19!F38-июл.19!E38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101"/>
      <c r="F39" s="32"/>
      <c r="G39" s="93"/>
      <c r="H39" s="33"/>
      <c r="I39" s="14">
        <f>'июн. 19'!I39+июл.19!F39-июл.19!E39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01"/>
      <c r="F40" s="32"/>
      <c r="G40" s="93"/>
      <c r="H40" s="92"/>
      <c r="I40" s="14">
        <f>'июн. 19'!I40+июл.19!F40-июл.19!E40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01"/>
      <c r="F41" s="32"/>
      <c r="G41" s="93"/>
      <c r="H41" s="92"/>
      <c r="I41" s="14">
        <f>'июн. 19'!I41+июл.19!F41-июл.19!E41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01"/>
      <c r="F42" s="32"/>
      <c r="G42" s="93"/>
      <c r="H42" s="33"/>
      <c r="I42" s="14">
        <f>'июн. 19'!I42+июл.19!F42-июл.19!E42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101"/>
      <c r="F43" s="32"/>
      <c r="G43" s="93"/>
      <c r="H43" s="33"/>
      <c r="I43" s="14">
        <f>'июн. 19'!I43+июл.19!F43-июл.19!E43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01"/>
      <c r="F44" s="32"/>
      <c r="G44" s="93"/>
      <c r="H44" s="92"/>
      <c r="I44" s="14">
        <f>'июн. 19'!I44+июл.19!F44-июл.19!E44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01"/>
      <c r="F45" s="60"/>
      <c r="G45" s="93"/>
      <c r="H45" s="33"/>
      <c r="I45" s="14">
        <f>'июн. 19'!I45+июл.19!F45-июл.19!E45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01"/>
      <c r="F46" s="32"/>
      <c r="G46" s="93"/>
      <c r="H46" s="92"/>
      <c r="I46" s="14">
        <f>'июн. 19'!I46+июл.19!F46-июл.19!E46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01"/>
      <c r="F47" s="32"/>
      <c r="G47" s="93"/>
      <c r="H47" s="92"/>
      <c r="I47" s="14">
        <f>'июн. 19'!I47+июл.19!F47-июл.19!E47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101"/>
      <c r="F48" s="32"/>
      <c r="G48" s="93"/>
      <c r="H48" s="92"/>
      <c r="I48" s="14">
        <f>'июн. 19'!I48+июл.19!F48-июл.19!E48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01"/>
      <c r="F49" s="32"/>
      <c r="G49" s="93"/>
      <c r="H49" s="33"/>
      <c r="I49" s="14">
        <f>'июн. 19'!I49+июл.19!F49-июл.19!E49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101"/>
      <c r="F50" s="32"/>
      <c r="G50" s="93"/>
      <c r="H50" s="92"/>
      <c r="I50" s="14">
        <f>'июн. 19'!I50+июл.19!F50-июл.19!E50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01"/>
      <c r="F51" s="32"/>
      <c r="G51" s="93"/>
      <c r="H51" s="92"/>
      <c r="I51" s="14">
        <f>'июн. 19'!I51+июл.19!F51-июл.19!E51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101"/>
      <c r="F52" s="32"/>
      <c r="G52" s="93"/>
      <c r="H52" s="92"/>
      <c r="I52" s="14">
        <f>'июн. 19'!I52+июл.19!F52-июл.19!E52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101"/>
      <c r="F53" s="32"/>
      <c r="G53" s="93"/>
      <c r="H53" s="33"/>
      <c r="I53" s="14">
        <f>'июн. 19'!I53+июл.19!F53-июл.19!E53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65</v>
      </c>
      <c r="E54" s="101"/>
      <c r="F54" s="32"/>
      <c r="G54" s="93"/>
      <c r="H54" s="92"/>
      <c r="I54" s="14">
        <f>'июн. 19'!I54+июл.19!F54-июл.19!E54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01"/>
      <c r="F55" s="32"/>
      <c r="G55" s="93"/>
      <c r="H55" s="33"/>
      <c r="I55" s="14">
        <f>'июн. 19'!I55+июл.19!F55-июл.19!E55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01"/>
      <c r="F56" s="32"/>
      <c r="G56" s="93"/>
      <c r="H56" s="92"/>
      <c r="I56" s="14">
        <f>'июн. 19'!I56+июл.19!F56-июл.19!E56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01"/>
      <c r="F57" s="32"/>
      <c r="G57" s="93"/>
      <c r="H57" s="33"/>
      <c r="I57" s="14">
        <f>'июн. 19'!I57+июл.19!F57-июл.19!E57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01"/>
      <c r="F58" s="32"/>
      <c r="G58" s="93"/>
      <c r="H58" s="92"/>
      <c r="I58" s="14">
        <f>'июн. 19'!I58+июл.19!F58-июл.19!E58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01"/>
      <c r="F59" s="32"/>
      <c r="G59" s="93"/>
      <c r="H59" s="92"/>
      <c r="I59" s="14">
        <f>'июн. 19'!I59+июл.19!F59-июл.19!E59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01"/>
      <c r="F60" s="32"/>
      <c r="G60" s="93"/>
      <c r="H60" s="92"/>
      <c r="I60" s="14">
        <f>'июн. 19'!I60+июл.19!F60-июл.19!E60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01"/>
      <c r="F61" s="32"/>
      <c r="G61" s="93"/>
      <c r="H61" s="92"/>
      <c r="I61" s="14">
        <f>'июн. 19'!I61+июл.19!F61-июл.19!E61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01"/>
      <c r="F62" s="32"/>
      <c r="G62" s="93"/>
      <c r="H62" s="92"/>
      <c r="I62" s="14">
        <f>'июн. 19'!I62+июл.19!F62-июл.19!E62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01"/>
      <c r="F63" s="32"/>
      <c r="G63" s="93"/>
      <c r="H63" s="33"/>
      <c r="I63" s="14">
        <f>'июн. 19'!I63+июл.19!F63-июл.19!E63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01"/>
      <c r="F64" s="32"/>
      <c r="G64" s="93"/>
      <c r="H64" s="33"/>
      <c r="I64" s="14">
        <f>'июн. 19'!I64+июл.19!F64-июл.19!E64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01"/>
      <c r="F65" s="32"/>
      <c r="G65" s="93"/>
      <c r="H65" s="33"/>
      <c r="I65" s="14">
        <f>'июн. 19'!I65+июл.19!F65-июл.19!E65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01"/>
      <c r="F66" s="32"/>
      <c r="G66" s="93"/>
      <c r="H66" s="33"/>
      <c r="I66" s="14">
        <f>'июн. 19'!I66+июл.19!F66-июл.19!E66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01"/>
      <c r="F67" s="32"/>
      <c r="G67" s="93"/>
      <c r="H67" s="92"/>
      <c r="I67" s="14">
        <f>'июн. 19'!I67+июл.19!F67-июл.19!E67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01"/>
      <c r="F68" s="32"/>
      <c r="G68" s="93"/>
      <c r="H68" s="92"/>
      <c r="I68" s="14">
        <f>'июн. 19'!I68+июл.19!F68-июл.19!E68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01"/>
      <c r="F69" s="32"/>
      <c r="G69" s="93"/>
      <c r="H69" s="33"/>
      <c r="I69" s="14">
        <f>'июн. 19'!I69+июл.19!F69-июл.19!E69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01"/>
      <c r="F70" s="32"/>
      <c r="G70" s="93"/>
      <c r="H70" s="92"/>
      <c r="I70" s="14">
        <f>'июн. 19'!I70+июл.19!F70-июл.19!E70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01"/>
      <c r="F71" s="32"/>
      <c r="G71" s="93"/>
      <c r="H71" s="92"/>
      <c r="I71" s="14">
        <f>'июн. 19'!I71+июл.19!F71-июл.19!E71</f>
        <v>0</v>
      </c>
    </row>
    <row r="72" spans="1:9" s="28" customFormat="1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89">
        <f>'июн. 19'!I72+июл.19!F72-июл.19!E72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01"/>
      <c r="F73" s="32"/>
      <c r="G73" s="93"/>
      <c r="H73" s="92"/>
      <c r="I73" s="14">
        <f>'июн. 19'!I73+июл.19!F73-июл.19!E73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101"/>
      <c r="F74" s="32"/>
      <c r="G74" s="93"/>
      <c r="H74" s="92"/>
      <c r="I74" s="14">
        <f>'июн. 19'!I74+июл.19!F74-июл.19!E74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01"/>
      <c r="F75" s="32"/>
      <c r="G75" s="93"/>
      <c r="H75" s="92"/>
      <c r="I75" s="14">
        <f>'июн. 19'!I75+июл.19!F75-июл.19!E75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01"/>
      <c r="F76" s="32"/>
      <c r="G76" s="93"/>
      <c r="H76" s="33"/>
      <c r="I76" s="14">
        <f>'июн. 19'!I76+июл.19!F76-июл.19!E76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01"/>
      <c r="F77" s="32"/>
      <c r="G77" s="93"/>
      <c r="H77" s="33"/>
      <c r="I77" s="14">
        <f>'июн. 19'!I77+июл.19!F77-июл.19!E77</f>
        <v>0</v>
      </c>
    </row>
    <row r="78" spans="1:9">
      <c r="A78" s="59">
        <v>75</v>
      </c>
      <c r="B78" s="47">
        <v>109</v>
      </c>
      <c r="C78" s="47" t="s">
        <v>15</v>
      </c>
      <c r="D78" s="38" t="s">
        <v>86</v>
      </c>
      <c r="E78" s="101"/>
      <c r="F78" s="32"/>
      <c r="G78" s="93"/>
      <c r="H78" s="92"/>
      <c r="I78" s="14">
        <f>'июн. 19'!I78+июл.19!F78-июл.19!E78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01"/>
      <c r="F79" s="32"/>
      <c r="G79" s="93"/>
      <c r="H79" s="92"/>
      <c r="I79" s="14">
        <f>'июн. 19'!I79+июл.19!F79-июл.19!E79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01"/>
      <c r="F80" s="32"/>
      <c r="G80" s="93"/>
      <c r="H80" s="33"/>
      <c r="I80" s="14">
        <f>'июн. 19'!I80+июл.19!F80-июл.19!E80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01"/>
      <c r="F81" s="32"/>
      <c r="G81" s="93"/>
      <c r="H81" s="33"/>
      <c r="I81" s="14">
        <f>'июн. 19'!I81+июл.19!F81-июл.19!E81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01"/>
      <c r="F82" s="32"/>
      <c r="G82" s="93"/>
      <c r="H82" s="33"/>
      <c r="I82" s="14">
        <f>'июн. 19'!I82+июл.19!F82-июл.19!E82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01"/>
      <c r="F83" s="32"/>
      <c r="G83" s="93"/>
      <c r="H83" s="92"/>
      <c r="I83" s="14">
        <f>'июн. 19'!I83+июл.19!F83-июл.19!E83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01"/>
      <c r="F84" s="32"/>
      <c r="G84" s="93"/>
      <c r="H84" s="92"/>
      <c r="I84" s="14">
        <f>'июн. 19'!I84+июл.19!F84-июл.19!E84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01"/>
      <c r="F85" s="32"/>
      <c r="G85" s="93"/>
      <c r="H85" s="92"/>
      <c r="I85" s="14">
        <f>'июн. 19'!I85+июл.19!F85-июл.19!E85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01"/>
      <c r="F86" s="32"/>
      <c r="G86" s="93"/>
      <c r="H86" s="92"/>
      <c r="I86" s="14">
        <f>'июн. 19'!I86+июл.19!F86-июл.19!E86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01"/>
      <c r="F87" s="32"/>
      <c r="G87" s="93"/>
      <c r="H87" s="33"/>
      <c r="I87" s="14">
        <f>'июн. 19'!I87+июл.19!F87-июл.19!E87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01"/>
      <c r="F88" s="32"/>
      <c r="G88" s="93"/>
      <c r="H88" s="33"/>
      <c r="I88" s="14">
        <f>'июн. 19'!I88+июл.19!F88-июл.19!E88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01"/>
      <c r="F89" s="32"/>
      <c r="G89" s="93"/>
      <c r="H89" s="92"/>
      <c r="I89" s="14">
        <f>'июн. 19'!I89+июл.19!F89-июл.19!E89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01"/>
      <c r="F90" s="32"/>
      <c r="G90" s="93"/>
      <c r="H90" s="33"/>
      <c r="I90" s="14">
        <f>'июн. 19'!I90+июл.19!F90-июл.19!E90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01"/>
      <c r="F91" s="32"/>
      <c r="G91" s="93"/>
      <c r="H91" s="33"/>
      <c r="I91" s="14">
        <f>'июн. 19'!I91+июл.19!F91-июл.19!E91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01"/>
      <c r="F92" s="32"/>
      <c r="G92" s="93"/>
      <c r="H92" s="33"/>
      <c r="I92" s="14">
        <f>'июн. 19'!I92+июл.19!F92-июл.19!E92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01"/>
      <c r="F93" s="32"/>
      <c r="G93" s="93"/>
      <c r="H93" s="92"/>
      <c r="I93" s="14">
        <f>'июн. 19'!I93+июл.19!F93-июл.19!E93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101"/>
      <c r="F94" s="32"/>
      <c r="G94" s="93"/>
      <c r="H94" s="92"/>
      <c r="I94" s="14">
        <f>'июн. 19'!I94+июл.19!F94-июл.19!E94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01"/>
      <c r="F95" s="32"/>
      <c r="G95" s="93"/>
      <c r="H95" s="33"/>
      <c r="I95" s="14">
        <f>'июн. 19'!I95+июл.19!F95-июл.19!E95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01"/>
      <c r="F96" s="32"/>
      <c r="G96" s="93"/>
      <c r="H96" s="33"/>
      <c r="I96" s="14">
        <f>'июн. 19'!I96+июл.19!F96-июл.19!E96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01"/>
      <c r="F97" s="32"/>
      <c r="G97" s="93"/>
      <c r="H97" s="92"/>
      <c r="I97" s="14">
        <f>'июн. 19'!I97+июл.19!F97-июл.19!E97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01"/>
      <c r="F98" s="32"/>
      <c r="G98" s="93"/>
      <c r="H98" s="33"/>
      <c r="I98" s="14">
        <f>'июн. 19'!I98+июл.19!F98-июл.19!E98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01"/>
      <c r="F99" s="32"/>
      <c r="G99" s="93"/>
      <c r="H99" s="92"/>
      <c r="I99" s="14">
        <f>'июн. 19'!I99+июл.19!F99-июл.19!E99</f>
        <v>3000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01"/>
      <c r="F100" s="32"/>
      <c r="G100" s="93"/>
      <c r="H100" s="33"/>
      <c r="I100" s="14">
        <f>'июн. 19'!I100+июл.19!F100-июл.19!E100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01"/>
      <c r="F101" s="32"/>
      <c r="G101" s="93"/>
      <c r="H101" s="92"/>
      <c r="I101" s="14">
        <f>'июн. 19'!I101+июл.19!F101-июл.19!E101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01"/>
      <c r="F102" s="32"/>
      <c r="G102" s="93"/>
      <c r="H102" s="33"/>
      <c r="I102" s="14">
        <f>'июн. 19'!I102+июл.19!F102-июл.19!E102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01"/>
      <c r="F103" s="32"/>
      <c r="G103" s="93"/>
      <c r="H103" s="33"/>
      <c r="I103" s="14">
        <f>'июн. 19'!I103+июл.19!F103-июл.19!E103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01"/>
      <c r="F104" s="32"/>
      <c r="G104" s="93"/>
      <c r="H104" s="33"/>
      <c r="I104" s="14">
        <f>'июн. 19'!I104+июл.19!F104-июл.19!E104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01"/>
      <c r="F105" s="32"/>
      <c r="G105" s="93"/>
      <c r="H105" s="92"/>
      <c r="I105" s="14">
        <f>'июн. 19'!I105+июл.19!F105-июл.19!E105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01"/>
      <c r="F106" s="32"/>
      <c r="G106" s="93"/>
      <c r="H106" s="33"/>
      <c r="I106" s="14">
        <f>'июн. 19'!I106+июл.19!F106-июл.19!E106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01"/>
      <c r="F107" s="32"/>
      <c r="G107" s="93"/>
      <c r="H107" s="92"/>
      <c r="I107" s="14">
        <f>'июн. 19'!I107+июл.19!F107-июл.19!E107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01"/>
      <c r="F108" s="32"/>
      <c r="G108" s="93"/>
      <c r="H108" s="33"/>
      <c r="I108" s="14">
        <f>'июн. 19'!I108+июл.19!F108-июл.19!E108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01"/>
      <c r="F109" s="32"/>
      <c r="G109" s="93"/>
      <c r="H109" s="33"/>
      <c r="I109" s="14">
        <f>'июн. 19'!I109+июл.19!F109-июл.19!E109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01"/>
      <c r="F110" s="32"/>
      <c r="G110" s="93"/>
      <c r="H110" s="92"/>
      <c r="I110" s="14">
        <f>'июн. 19'!I110+июл.19!F110-июл.19!E110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01"/>
      <c r="F111" s="32"/>
      <c r="G111" s="93"/>
      <c r="H111" s="33"/>
      <c r="I111" s="14">
        <f>'июн. 19'!I111+июл.19!F111-июл.19!E111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01"/>
      <c r="F112" s="32"/>
      <c r="G112" s="93"/>
      <c r="H112" s="92"/>
      <c r="I112" s="14">
        <f>'июн. 19'!I112+июл.19!F112-июл.19!E112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01"/>
      <c r="F113" s="32"/>
      <c r="G113" s="93"/>
      <c r="H113" s="92"/>
      <c r="I113" s="14">
        <f>'июн. 19'!I113+июл.19!F113-июл.19!E113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01"/>
      <c r="F114" s="32"/>
      <c r="G114" s="93"/>
      <c r="H114" s="92"/>
      <c r="I114" s="14">
        <f>'июн. 19'!I114+июл.19!F114-июл.19!E114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01"/>
      <c r="F115" s="32"/>
      <c r="G115" s="93"/>
      <c r="H115" s="92"/>
      <c r="I115" s="14">
        <f>'июн. 19'!I115+июл.19!F115-июл.19!E115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01"/>
      <c r="F116" s="32"/>
      <c r="G116" s="93"/>
      <c r="H116" s="33"/>
      <c r="I116" s="14">
        <f>'июн. 19'!I116+июл.19!F116-июл.19!E116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01"/>
      <c r="F117" s="32"/>
      <c r="G117" s="93"/>
      <c r="H117" s="92"/>
      <c r="I117" s="14">
        <f>'июн. 19'!I117+июл.19!F117-июл.19!E117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01"/>
      <c r="F118" s="32"/>
      <c r="G118" s="93"/>
      <c r="H118" s="33"/>
      <c r="I118" s="14">
        <f>'июн. 19'!I118+июл.19!F118-июл.19!E118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01"/>
      <c r="F119" s="32"/>
      <c r="G119" s="93"/>
      <c r="H119" s="92"/>
      <c r="I119" s="14">
        <f>'июн. 19'!I119+июл.19!F119-июл.19!E119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01"/>
      <c r="F120" s="32"/>
      <c r="G120" s="93"/>
      <c r="H120" s="92"/>
      <c r="I120" s="14">
        <f>'июн. 19'!I120+июл.19!F120-июл.19!E120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01"/>
      <c r="F121" s="32"/>
      <c r="G121" s="93"/>
      <c r="H121" s="33"/>
      <c r="I121" s="14">
        <f>'июн. 19'!I121+июл.19!F121-июл.19!E121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01"/>
      <c r="F122" s="32"/>
      <c r="G122" s="93"/>
      <c r="H122" s="92"/>
      <c r="I122" s="14">
        <f>'июн. 19'!I122+июл.19!F122-июл.19!E122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01"/>
      <c r="F123" s="32"/>
      <c r="G123" s="93"/>
      <c r="H123" s="33"/>
      <c r="I123" s="14">
        <f>'июн. 19'!I123+июл.19!F123-июл.19!E123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01"/>
      <c r="F124" s="32"/>
      <c r="G124" s="93"/>
      <c r="H124" s="33"/>
      <c r="I124" s="14">
        <f>'июн. 19'!I124+июл.19!F124-июл.19!E124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01"/>
      <c r="F125" s="32"/>
      <c r="G125" s="93"/>
      <c r="H125" s="92"/>
      <c r="I125" s="14">
        <f>'июн. 19'!I125+июл.19!F125-июл.19!E125</f>
        <v>0</v>
      </c>
    </row>
  </sheetData>
  <autoFilter ref="A3:I125"/>
  <mergeCells count="1">
    <mergeCell ref="C1:I2"/>
  </mergeCells>
  <conditionalFormatting sqref="I1:I125">
    <cfRule type="cellIs" dxfId="1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25"/>
  <sheetViews>
    <sheetView workbookViewId="0">
      <selection activeCell="E4" sqref="E4:H125"/>
    </sheetView>
  </sheetViews>
  <sheetFormatPr defaultColWidth="9.140625" defaultRowHeight="15"/>
  <cols>
    <col min="1" max="2" width="9.140625" style="4"/>
    <col min="3" max="3" width="10.7109375" style="4" customWidth="1"/>
    <col min="4" max="4" width="19.7109375" style="4" customWidth="1"/>
    <col min="5" max="5" width="13.7109375" style="4" customWidth="1"/>
    <col min="6" max="6" width="11.7109375" style="4" customWidth="1"/>
    <col min="7" max="7" width="9.140625" style="4"/>
    <col min="8" max="8" width="10.140625" style="4" bestFit="1" customWidth="1"/>
    <col min="9" max="9" width="23.42578125" style="4" customWidth="1"/>
    <col min="10" max="16384" width="9.140625" style="4"/>
  </cols>
  <sheetData>
    <row r="1" spans="1:9">
      <c r="A1" s="56" t="s">
        <v>0</v>
      </c>
      <c r="B1" s="92" t="s">
        <v>1</v>
      </c>
      <c r="C1" s="132">
        <v>43678</v>
      </c>
      <c r="D1" s="133"/>
      <c r="E1" s="133"/>
      <c r="F1" s="134"/>
      <c r="G1" s="131"/>
      <c r="H1" s="133"/>
      <c r="I1" s="133"/>
    </row>
    <row r="2" spans="1:9">
      <c r="A2" s="57" t="s">
        <v>2</v>
      </c>
      <c r="B2" s="29" t="s">
        <v>3</v>
      </c>
      <c r="C2" s="133"/>
      <c r="D2" s="133"/>
      <c r="E2" s="133"/>
      <c r="F2" s="134"/>
      <c r="G2" s="131"/>
      <c r="H2" s="133"/>
      <c r="I2" s="133"/>
    </row>
    <row r="3" spans="1:9" s="54" customFormat="1">
      <c r="A3" s="40" t="s">
        <v>134</v>
      </c>
      <c r="B3" s="41" t="s">
        <v>12</v>
      </c>
      <c r="C3" s="41" t="s">
        <v>13</v>
      </c>
      <c r="D3" s="30" t="s">
        <v>133</v>
      </c>
      <c r="E3" s="44" t="s">
        <v>4</v>
      </c>
      <c r="F3" s="43" t="s">
        <v>5</v>
      </c>
      <c r="G3" s="52" t="s">
        <v>6</v>
      </c>
      <c r="H3" s="44" t="s">
        <v>7</v>
      </c>
      <c r="I3" s="45" t="s">
        <v>8</v>
      </c>
    </row>
    <row r="4" spans="1:9">
      <c r="A4" s="59">
        <v>1</v>
      </c>
      <c r="B4" s="5">
        <v>1</v>
      </c>
      <c r="C4" s="35" t="s">
        <v>15</v>
      </c>
      <c r="D4" s="35" t="s">
        <v>14</v>
      </c>
      <c r="E4" s="102"/>
      <c r="F4" s="32"/>
      <c r="G4" s="93"/>
      <c r="H4" s="33"/>
      <c r="I4" s="34">
        <f>июл.19!I4+авг.19!F4-авг.19!E4</f>
        <v>0</v>
      </c>
    </row>
    <row r="5" spans="1:9">
      <c r="A5" s="59">
        <v>2</v>
      </c>
      <c r="B5" s="5">
        <v>5</v>
      </c>
      <c r="C5" s="26"/>
      <c r="D5" s="26" t="s">
        <v>16</v>
      </c>
      <c r="E5" s="102"/>
      <c r="F5" s="32"/>
      <c r="G5" s="93"/>
      <c r="H5" s="92"/>
      <c r="I5" s="34">
        <f>июл.19!I5+авг.19!F5-авг.19!E5</f>
        <v>0</v>
      </c>
    </row>
    <row r="6" spans="1:9">
      <c r="A6" s="59">
        <v>3</v>
      </c>
      <c r="B6" s="5">
        <v>6</v>
      </c>
      <c r="C6" s="35"/>
      <c r="D6" s="35" t="s">
        <v>17</v>
      </c>
      <c r="E6" s="102"/>
      <c r="F6" s="32"/>
      <c r="G6" s="93"/>
      <c r="H6" s="33"/>
      <c r="I6" s="34">
        <f>июл.19!I6+авг.19!F6-авг.19!E6</f>
        <v>0</v>
      </c>
    </row>
    <row r="7" spans="1:9">
      <c r="A7" s="59">
        <v>4</v>
      </c>
      <c r="B7" s="5">
        <v>7</v>
      </c>
      <c r="C7" s="35"/>
      <c r="D7" s="35" t="s">
        <v>18</v>
      </c>
      <c r="E7" s="102"/>
      <c r="F7" s="32"/>
      <c r="G7" s="93"/>
      <c r="H7" s="33"/>
      <c r="I7" s="34">
        <f>июл.19!I7+авг.19!F7-авг.19!E7</f>
        <v>0</v>
      </c>
    </row>
    <row r="8" spans="1:9">
      <c r="A8" s="59">
        <v>5</v>
      </c>
      <c r="B8" s="5">
        <v>8</v>
      </c>
      <c r="C8" s="36"/>
      <c r="D8" s="36" t="s">
        <v>19</v>
      </c>
      <c r="E8" s="102"/>
      <c r="F8" s="32"/>
      <c r="G8" s="93"/>
      <c r="H8" s="33"/>
      <c r="I8" s="34">
        <f>июл.19!I8+авг.19!F8-авг.19!E8</f>
        <v>0</v>
      </c>
    </row>
    <row r="9" spans="1:9">
      <c r="A9" s="59">
        <v>6</v>
      </c>
      <c r="B9" s="5">
        <v>9</v>
      </c>
      <c r="C9" s="36"/>
      <c r="D9" s="36" t="s">
        <v>20</v>
      </c>
      <c r="E9" s="102"/>
      <c r="F9" s="32"/>
      <c r="G9" s="93"/>
      <c r="H9" s="92"/>
      <c r="I9" s="34">
        <f>июл.19!I9+авг.19!F9-авг.19!E9</f>
        <v>0</v>
      </c>
    </row>
    <row r="10" spans="1:9">
      <c r="A10" s="59">
        <v>7</v>
      </c>
      <c r="B10" s="5">
        <v>10</v>
      </c>
      <c r="C10" s="35"/>
      <c r="D10" s="35" t="s">
        <v>21</v>
      </c>
      <c r="E10" s="102"/>
      <c r="F10" s="32"/>
      <c r="G10" s="93"/>
      <c r="H10" s="33"/>
      <c r="I10" s="34">
        <f>июл.19!I10+авг.19!F10-авг.19!E10</f>
        <v>0</v>
      </c>
    </row>
    <row r="11" spans="1:9">
      <c r="A11" s="59">
        <v>8</v>
      </c>
      <c r="B11" s="5">
        <v>13</v>
      </c>
      <c r="C11" s="35"/>
      <c r="D11" s="35" t="s">
        <v>22</v>
      </c>
      <c r="E11" s="102"/>
      <c r="F11" s="32"/>
      <c r="G11" s="93"/>
      <c r="H11" s="33"/>
      <c r="I11" s="34">
        <f>июл.19!I11+авг.19!F11-авг.19!E11</f>
        <v>0</v>
      </c>
    </row>
    <row r="12" spans="1:9">
      <c r="A12" s="59">
        <v>9</v>
      </c>
      <c r="B12" s="5">
        <v>16</v>
      </c>
      <c r="C12" s="27"/>
      <c r="D12" s="27" t="s">
        <v>23</v>
      </c>
      <c r="E12" s="102"/>
      <c r="F12" s="32"/>
      <c r="G12" s="93"/>
      <c r="H12" s="92"/>
      <c r="I12" s="34">
        <f>июл.19!I12+авг.19!F12-авг.19!E12</f>
        <v>0</v>
      </c>
    </row>
    <row r="13" spans="1:9">
      <c r="A13" s="59">
        <v>10</v>
      </c>
      <c r="B13" s="5">
        <v>17</v>
      </c>
      <c r="C13" s="35"/>
      <c r="D13" s="35" t="s">
        <v>24</v>
      </c>
      <c r="E13" s="102"/>
      <c r="F13" s="32"/>
      <c r="G13" s="93"/>
      <c r="H13" s="92"/>
      <c r="I13" s="34">
        <f>июл.19!I13+авг.19!F13-авг.19!E13</f>
        <v>0</v>
      </c>
    </row>
    <row r="14" spans="1:9">
      <c r="A14" s="59">
        <v>11</v>
      </c>
      <c r="B14" s="5">
        <v>20</v>
      </c>
      <c r="C14" s="35"/>
      <c r="D14" s="35" t="s">
        <v>25</v>
      </c>
      <c r="E14" s="102"/>
      <c r="F14" s="32"/>
      <c r="G14" s="93"/>
      <c r="H14" s="92"/>
      <c r="I14" s="34">
        <f>июл.19!I14+авг.19!F14-авг.19!E14</f>
        <v>0</v>
      </c>
    </row>
    <row r="15" spans="1:9">
      <c r="A15" s="59">
        <v>12</v>
      </c>
      <c r="B15" s="5">
        <v>22</v>
      </c>
      <c r="C15" s="35" t="s">
        <v>15</v>
      </c>
      <c r="D15" s="35" t="s">
        <v>26</v>
      </c>
      <c r="E15" s="102"/>
      <c r="F15" s="32"/>
      <c r="G15" s="93"/>
      <c r="H15" s="92"/>
      <c r="I15" s="34">
        <f>июл.19!I15+авг.19!F15-авг.19!E15</f>
        <v>0</v>
      </c>
    </row>
    <row r="16" spans="1:9">
      <c r="A16" s="59">
        <v>13</v>
      </c>
      <c r="B16" s="5">
        <v>23</v>
      </c>
      <c r="C16" s="35"/>
      <c r="D16" s="35" t="s">
        <v>27</v>
      </c>
      <c r="E16" s="102"/>
      <c r="F16" s="32"/>
      <c r="G16" s="93"/>
      <c r="H16" s="92"/>
      <c r="I16" s="34">
        <f>июл.19!I16+авг.19!F16-авг.19!E16</f>
        <v>0</v>
      </c>
    </row>
    <row r="17" spans="1:9">
      <c r="A17" s="59">
        <v>14</v>
      </c>
      <c r="B17" s="5">
        <v>24</v>
      </c>
      <c r="C17" s="35"/>
      <c r="D17" s="35" t="s">
        <v>28</v>
      </c>
      <c r="E17" s="102"/>
      <c r="F17" s="32"/>
      <c r="G17" s="93"/>
      <c r="H17" s="33"/>
      <c r="I17" s="34">
        <f>июл.19!I17+авг.19!F17-авг.19!E17</f>
        <v>0</v>
      </c>
    </row>
    <row r="18" spans="1:9">
      <c r="A18" s="59">
        <v>15</v>
      </c>
      <c r="B18" s="5">
        <v>28</v>
      </c>
      <c r="C18" s="35"/>
      <c r="D18" s="35" t="s">
        <v>29</v>
      </c>
      <c r="E18" s="102"/>
      <c r="F18" s="32"/>
      <c r="G18" s="93"/>
      <c r="H18" s="92"/>
      <c r="I18" s="34">
        <f>июл.19!I18+авг.19!F18-авг.19!E18</f>
        <v>0</v>
      </c>
    </row>
    <row r="19" spans="1:9">
      <c r="A19" s="59">
        <v>16</v>
      </c>
      <c r="B19" s="5">
        <v>29</v>
      </c>
      <c r="C19" s="35"/>
      <c r="D19" s="35" t="s">
        <v>30</v>
      </c>
      <c r="E19" s="102"/>
      <c r="F19" s="32"/>
      <c r="G19" s="93"/>
      <c r="H19" s="33"/>
      <c r="I19" s="34">
        <f>июл.19!I19+авг.19!F19-авг.19!E19</f>
        <v>0</v>
      </c>
    </row>
    <row r="20" spans="1:9">
      <c r="A20" s="59">
        <v>17</v>
      </c>
      <c r="B20" s="5">
        <v>31</v>
      </c>
      <c r="C20" s="35"/>
      <c r="D20" s="35" t="s">
        <v>31</v>
      </c>
      <c r="E20" s="102"/>
      <c r="F20" s="60"/>
      <c r="G20" s="93"/>
      <c r="H20" s="33"/>
      <c r="I20" s="34">
        <f>июл.19!I20+авг.19!F20-авг.19!E20</f>
        <v>0</v>
      </c>
    </row>
    <row r="21" spans="1:9">
      <c r="A21" s="59">
        <v>18</v>
      </c>
      <c r="B21" s="5">
        <v>32</v>
      </c>
      <c r="C21" s="35"/>
      <c r="D21" s="35" t="s">
        <v>32</v>
      </c>
      <c r="E21" s="102"/>
      <c r="F21" s="32"/>
      <c r="G21" s="93"/>
      <c r="H21" s="33"/>
      <c r="I21" s="34">
        <f>июл.19!I21+авг.19!F21-авг.19!E21</f>
        <v>0</v>
      </c>
    </row>
    <row r="22" spans="1:9">
      <c r="A22" s="59">
        <v>19</v>
      </c>
      <c r="B22" s="5">
        <v>33</v>
      </c>
      <c r="C22" s="35"/>
      <c r="D22" s="35" t="s">
        <v>33</v>
      </c>
      <c r="E22" s="102"/>
      <c r="F22" s="32"/>
      <c r="G22" s="93"/>
      <c r="H22" s="92"/>
      <c r="I22" s="34">
        <f>июл.19!I22+авг.19!F22-авг.19!E22</f>
        <v>0</v>
      </c>
    </row>
    <row r="23" spans="1:9">
      <c r="A23" s="59">
        <v>20</v>
      </c>
      <c r="B23" s="5">
        <v>34</v>
      </c>
      <c r="C23" s="35"/>
      <c r="D23" s="35" t="s">
        <v>34</v>
      </c>
      <c r="E23" s="102"/>
      <c r="F23" s="32"/>
      <c r="G23" s="93"/>
      <c r="H23" s="92"/>
      <c r="I23" s="34">
        <f>июл.19!I23+авг.19!F23-авг.19!E23</f>
        <v>0</v>
      </c>
    </row>
    <row r="24" spans="1:9">
      <c r="A24" s="59">
        <v>21</v>
      </c>
      <c r="B24" s="5">
        <v>38</v>
      </c>
      <c r="C24" s="35"/>
      <c r="D24" s="35" t="s">
        <v>35</v>
      </c>
      <c r="E24" s="102"/>
      <c r="F24" s="32"/>
      <c r="G24" s="93"/>
      <c r="H24" s="33"/>
      <c r="I24" s="34">
        <f>июл.19!I24+авг.19!F24-авг.19!E24</f>
        <v>0</v>
      </c>
    </row>
    <row r="25" spans="1:9">
      <c r="A25" s="59">
        <v>22</v>
      </c>
      <c r="B25" s="5">
        <v>41</v>
      </c>
      <c r="C25" s="35"/>
      <c r="D25" s="35" t="s">
        <v>36</v>
      </c>
      <c r="E25" s="102"/>
      <c r="F25" s="32"/>
      <c r="G25" s="93"/>
      <c r="H25" s="92"/>
      <c r="I25" s="34">
        <f>июл.19!I25+авг.19!F25-авг.19!E25</f>
        <v>0</v>
      </c>
    </row>
    <row r="26" spans="1:9">
      <c r="A26" s="59">
        <v>23</v>
      </c>
      <c r="B26" s="5">
        <v>42</v>
      </c>
      <c r="C26" s="35"/>
      <c r="D26" s="35" t="s">
        <v>37</v>
      </c>
      <c r="E26" s="102"/>
      <c r="F26" s="32"/>
      <c r="G26" s="93"/>
      <c r="H26" s="92"/>
      <c r="I26" s="34">
        <f>июл.19!I26+авг.19!F26-авг.19!E26</f>
        <v>0</v>
      </c>
    </row>
    <row r="27" spans="1:9">
      <c r="A27" s="59">
        <v>24</v>
      </c>
      <c r="B27" s="5">
        <v>43</v>
      </c>
      <c r="C27" s="35"/>
      <c r="D27" s="35" t="s">
        <v>38</v>
      </c>
      <c r="E27" s="102"/>
      <c r="F27" s="32"/>
      <c r="G27" s="93"/>
      <c r="H27" s="92"/>
      <c r="I27" s="34">
        <f>июл.19!I27+авг.19!F27-авг.19!E27</f>
        <v>0</v>
      </c>
    </row>
    <row r="28" spans="1:9">
      <c r="A28" s="59">
        <v>25</v>
      </c>
      <c r="B28" s="5">
        <v>46</v>
      </c>
      <c r="C28" s="35"/>
      <c r="D28" s="35" t="s">
        <v>39</v>
      </c>
      <c r="E28" s="102"/>
      <c r="F28" s="32"/>
      <c r="G28" s="93"/>
      <c r="H28" s="92"/>
      <c r="I28" s="34">
        <f>июл.19!I28+авг.19!F28-авг.19!E28</f>
        <v>0</v>
      </c>
    </row>
    <row r="29" spans="1:9">
      <c r="A29" s="59">
        <v>26</v>
      </c>
      <c r="B29" s="5">
        <v>47</v>
      </c>
      <c r="C29" s="35"/>
      <c r="D29" s="35" t="s">
        <v>40</v>
      </c>
      <c r="E29" s="102"/>
      <c r="F29" s="32"/>
      <c r="G29" s="93"/>
      <c r="H29" s="92"/>
      <c r="I29" s="34">
        <f>июл.19!I29+авг.19!F29-авг.19!E29</f>
        <v>0</v>
      </c>
    </row>
    <row r="30" spans="1:9">
      <c r="A30" s="59">
        <v>27</v>
      </c>
      <c r="B30" s="5">
        <v>48</v>
      </c>
      <c r="C30" s="35"/>
      <c r="D30" s="35" t="s">
        <v>41</v>
      </c>
      <c r="E30" s="102"/>
      <c r="F30" s="32"/>
      <c r="G30" s="93"/>
      <c r="H30" s="92"/>
      <c r="I30" s="34">
        <f>июл.19!I30+авг.19!F30-авг.19!E30</f>
        <v>0</v>
      </c>
    </row>
    <row r="31" spans="1:9">
      <c r="A31" s="59">
        <v>28</v>
      </c>
      <c r="B31" s="5">
        <v>49</v>
      </c>
      <c r="C31" s="35"/>
      <c r="D31" s="35" t="s">
        <v>42</v>
      </c>
      <c r="E31" s="102"/>
      <c r="F31" s="32"/>
      <c r="G31" s="93"/>
      <c r="H31" s="33"/>
      <c r="I31" s="34">
        <f>июл.19!I31+авг.19!F31-авг.19!E31</f>
        <v>0</v>
      </c>
    </row>
    <row r="32" spans="1:9">
      <c r="A32" s="59">
        <v>29</v>
      </c>
      <c r="B32" s="5">
        <v>50</v>
      </c>
      <c r="C32" s="35"/>
      <c r="D32" s="35" t="s">
        <v>43</v>
      </c>
      <c r="E32" s="102"/>
      <c r="F32" s="32"/>
      <c r="G32" s="93"/>
      <c r="H32" s="92"/>
      <c r="I32" s="34">
        <f>июл.19!I32+авг.19!F32-авг.19!E32</f>
        <v>0</v>
      </c>
    </row>
    <row r="33" spans="1:9">
      <c r="A33" s="59">
        <v>30</v>
      </c>
      <c r="B33" s="5">
        <v>51</v>
      </c>
      <c r="C33" s="35"/>
      <c r="D33" s="35" t="s">
        <v>44</v>
      </c>
      <c r="E33" s="102"/>
      <c r="F33" s="32"/>
      <c r="G33" s="93"/>
      <c r="H33" s="92"/>
      <c r="I33" s="34">
        <f>июл.19!I33+авг.19!F33-авг.19!E33</f>
        <v>0</v>
      </c>
    </row>
    <row r="34" spans="1:9">
      <c r="A34" s="59">
        <v>31</v>
      </c>
      <c r="B34" s="5">
        <v>53</v>
      </c>
      <c r="C34" s="35"/>
      <c r="D34" s="35" t="s">
        <v>45</v>
      </c>
      <c r="E34" s="102"/>
      <c r="F34" s="32"/>
      <c r="G34" s="93"/>
      <c r="H34" s="92"/>
      <c r="I34" s="34">
        <f>июл.19!I34+авг.19!F34-авг.19!E34</f>
        <v>0</v>
      </c>
    </row>
    <row r="35" spans="1:9">
      <c r="A35" s="59">
        <v>32</v>
      </c>
      <c r="B35" s="5">
        <v>54</v>
      </c>
      <c r="C35" s="35"/>
      <c r="D35" s="35" t="s">
        <v>46</v>
      </c>
      <c r="E35" s="102"/>
      <c r="F35" s="32"/>
      <c r="G35" s="93"/>
      <c r="H35" s="33"/>
      <c r="I35" s="34">
        <f>июл.19!I35+авг.19!F35-авг.19!E35</f>
        <v>0</v>
      </c>
    </row>
    <row r="36" spans="1:9">
      <c r="A36" s="59">
        <v>33</v>
      </c>
      <c r="B36" s="5">
        <v>55</v>
      </c>
      <c r="C36" s="35"/>
      <c r="D36" s="35" t="s">
        <v>47</v>
      </c>
      <c r="E36" s="102"/>
      <c r="F36" s="60"/>
      <c r="G36" s="63"/>
      <c r="H36" s="33"/>
      <c r="I36" s="34">
        <f>июл.19!I36+авг.19!F36-авг.19!E36</f>
        <v>0</v>
      </c>
    </row>
    <row r="37" spans="1:9">
      <c r="A37" s="59">
        <v>34</v>
      </c>
      <c r="B37" s="5">
        <v>56</v>
      </c>
      <c r="C37" s="35"/>
      <c r="D37" s="35" t="s">
        <v>48</v>
      </c>
      <c r="E37" s="102"/>
      <c r="F37" s="32"/>
      <c r="G37" s="93"/>
      <c r="H37" s="92"/>
      <c r="I37" s="34">
        <f>июл.19!I37+авг.19!F37-авг.19!E37</f>
        <v>0</v>
      </c>
    </row>
    <row r="38" spans="1:9">
      <c r="A38" s="59">
        <v>35</v>
      </c>
      <c r="B38" s="5">
        <v>58</v>
      </c>
      <c r="C38" s="35"/>
      <c r="D38" s="35" t="s">
        <v>49</v>
      </c>
      <c r="E38" s="102"/>
      <c r="F38" s="32"/>
      <c r="G38" s="93"/>
      <c r="H38" s="92"/>
      <c r="I38" s="34">
        <f>июл.19!I38+авг.19!F38-авг.19!E38</f>
        <v>0</v>
      </c>
    </row>
    <row r="39" spans="1:9">
      <c r="A39" s="59">
        <v>36</v>
      </c>
      <c r="B39" s="5">
        <v>59</v>
      </c>
      <c r="C39" s="35"/>
      <c r="D39" s="35" t="s">
        <v>50</v>
      </c>
      <c r="E39" s="102"/>
      <c r="F39" s="32"/>
      <c r="G39" s="93"/>
      <c r="H39" s="33"/>
      <c r="I39" s="34">
        <f>июл.19!I39+авг.19!F39-авг.19!E39</f>
        <v>0</v>
      </c>
    </row>
    <row r="40" spans="1:9">
      <c r="A40" s="59">
        <v>37</v>
      </c>
      <c r="B40" s="5">
        <v>60</v>
      </c>
      <c r="C40" s="35"/>
      <c r="D40" s="35" t="s">
        <v>51</v>
      </c>
      <c r="E40" s="102"/>
      <c r="F40" s="32"/>
      <c r="G40" s="93"/>
      <c r="H40" s="92"/>
      <c r="I40" s="34">
        <f>июл.19!I40+авг.19!F40-авг.19!E40</f>
        <v>0</v>
      </c>
    </row>
    <row r="41" spans="1:9">
      <c r="A41" s="59">
        <v>38</v>
      </c>
      <c r="B41" s="5">
        <v>62</v>
      </c>
      <c r="C41" s="35" t="s">
        <v>15</v>
      </c>
      <c r="D41" s="35" t="s">
        <v>52</v>
      </c>
      <c r="E41" s="102"/>
      <c r="F41" s="32"/>
      <c r="G41" s="93"/>
      <c r="H41" s="92"/>
      <c r="I41" s="34">
        <f>июл.19!I41+авг.19!F41-авг.19!E41</f>
        <v>0</v>
      </c>
    </row>
    <row r="42" spans="1:9">
      <c r="A42" s="59">
        <v>39</v>
      </c>
      <c r="B42" s="5">
        <v>63</v>
      </c>
      <c r="C42" s="36"/>
      <c r="D42" s="36" t="s">
        <v>53</v>
      </c>
      <c r="E42" s="102"/>
      <c r="F42" s="32"/>
      <c r="G42" s="93"/>
      <c r="H42" s="33"/>
      <c r="I42" s="34">
        <f>июл.19!I42+авг.19!F42-авг.19!E42</f>
        <v>0</v>
      </c>
    </row>
    <row r="43" spans="1:9">
      <c r="A43" s="59">
        <v>40</v>
      </c>
      <c r="B43" s="5">
        <v>65</v>
      </c>
      <c r="C43" s="35"/>
      <c r="D43" s="35" t="s">
        <v>54</v>
      </c>
      <c r="E43" s="102"/>
      <c r="F43" s="32"/>
      <c r="G43" s="93"/>
      <c r="H43" s="33"/>
      <c r="I43" s="34">
        <f>июл.19!I43+авг.19!F43-авг.19!E43</f>
        <v>0</v>
      </c>
    </row>
    <row r="44" spans="1:9">
      <c r="A44" s="59">
        <v>41</v>
      </c>
      <c r="B44" s="5">
        <v>66</v>
      </c>
      <c r="C44" s="35"/>
      <c r="D44" s="35" t="s">
        <v>55</v>
      </c>
      <c r="E44" s="102"/>
      <c r="F44" s="32"/>
      <c r="G44" s="93"/>
      <c r="H44" s="33"/>
      <c r="I44" s="34">
        <f>июл.19!I44+авг.19!F44-авг.19!E44</f>
        <v>0</v>
      </c>
    </row>
    <row r="45" spans="1:9">
      <c r="A45" s="59">
        <v>42</v>
      </c>
      <c r="B45" s="5">
        <v>67</v>
      </c>
      <c r="C45" s="35"/>
      <c r="D45" s="35" t="s">
        <v>56</v>
      </c>
      <c r="E45" s="102"/>
      <c r="F45" s="60"/>
      <c r="G45" s="93"/>
      <c r="H45" s="33"/>
      <c r="I45" s="34">
        <f>июл.19!I45+авг.19!F45-авг.19!E45</f>
        <v>0</v>
      </c>
    </row>
    <row r="46" spans="1:9">
      <c r="A46" s="59">
        <v>43</v>
      </c>
      <c r="B46" s="47">
        <v>69</v>
      </c>
      <c r="C46" s="47" t="s">
        <v>15</v>
      </c>
      <c r="D46" s="38" t="s">
        <v>57</v>
      </c>
      <c r="E46" s="102"/>
      <c r="F46" s="32"/>
      <c r="G46" s="93"/>
      <c r="H46" s="92"/>
      <c r="I46" s="34">
        <f>июл.19!I46+авг.19!F46-авг.19!E46</f>
        <v>0</v>
      </c>
    </row>
    <row r="47" spans="1:9">
      <c r="A47" s="59">
        <v>44</v>
      </c>
      <c r="B47" s="47">
        <v>70</v>
      </c>
      <c r="C47" s="47"/>
      <c r="D47" s="38" t="s">
        <v>58</v>
      </c>
      <c r="E47" s="102"/>
      <c r="F47" s="32"/>
      <c r="G47" s="93"/>
      <c r="H47" s="92"/>
      <c r="I47" s="34">
        <f>июл.19!I47+авг.19!F47-авг.19!E47</f>
        <v>0</v>
      </c>
    </row>
    <row r="48" spans="1:9">
      <c r="A48" s="59">
        <v>45</v>
      </c>
      <c r="B48" s="47">
        <v>71</v>
      </c>
      <c r="C48" s="47"/>
      <c r="D48" s="38" t="s">
        <v>59</v>
      </c>
      <c r="E48" s="102"/>
      <c r="F48" s="32"/>
      <c r="G48" s="93"/>
      <c r="H48" s="92"/>
      <c r="I48" s="34">
        <f>июл.19!I48+авг.19!F48-авг.19!E48</f>
        <v>0</v>
      </c>
    </row>
    <row r="49" spans="1:9">
      <c r="A49" s="59">
        <v>46</v>
      </c>
      <c r="B49" s="47">
        <v>72</v>
      </c>
      <c r="C49" s="47"/>
      <c r="D49" s="38" t="s">
        <v>60</v>
      </c>
      <c r="E49" s="102"/>
      <c r="F49" s="32"/>
      <c r="G49" s="93"/>
      <c r="H49" s="33"/>
      <c r="I49" s="34">
        <f>июл.19!I49+авг.19!F49-авг.19!E49</f>
        <v>0</v>
      </c>
    </row>
    <row r="50" spans="1:9">
      <c r="A50" s="59">
        <v>47</v>
      </c>
      <c r="B50" s="47">
        <v>74</v>
      </c>
      <c r="C50" s="47"/>
      <c r="D50" s="38" t="s">
        <v>61</v>
      </c>
      <c r="E50" s="102"/>
      <c r="F50" s="32"/>
      <c r="G50" s="93"/>
      <c r="H50" s="92"/>
      <c r="I50" s="34">
        <f>июл.19!I50+авг.19!F50-авг.19!E50</f>
        <v>0</v>
      </c>
    </row>
    <row r="51" spans="1:9">
      <c r="A51" s="59">
        <v>48</v>
      </c>
      <c r="B51" s="47">
        <v>76</v>
      </c>
      <c r="C51" s="47" t="s">
        <v>15</v>
      </c>
      <c r="D51" s="38" t="s">
        <v>62</v>
      </c>
      <c r="E51" s="102"/>
      <c r="F51" s="32"/>
      <c r="G51" s="93"/>
      <c r="H51" s="92"/>
      <c r="I51" s="34">
        <f>июл.19!I51+авг.19!F51-авг.19!E51</f>
        <v>0</v>
      </c>
    </row>
    <row r="52" spans="1:9">
      <c r="A52" s="59">
        <v>49</v>
      </c>
      <c r="B52" s="47">
        <v>77</v>
      </c>
      <c r="C52" s="47"/>
      <c r="D52" s="38" t="s">
        <v>63</v>
      </c>
      <c r="E52" s="102"/>
      <c r="F52" s="32"/>
      <c r="G52" s="93"/>
      <c r="H52" s="92"/>
      <c r="I52" s="34">
        <f>июл.19!I52+авг.19!F52-авг.19!E52</f>
        <v>0</v>
      </c>
    </row>
    <row r="53" spans="1:9">
      <c r="A53" s="59">
        <v>50</v>
      </c>
      <c r="B53" s="47">
        <v>78</v>
      </c>
      <c r="C53" s="47"/>
      <c r="D53" s="38" t="s">
        <v>64</v>
      </c>
      <c r="E53" s="102"/>
      <c r="F53" s="32"/>
      <c r="G53" s="93"/>
      <c r="H53" s="33"/>
      <c r="I53" s="34">
        <f>июл.19!I53+авг.19!F53-авг.19!E53</f>
        <v>0</v>
      </c>
    </row>
    <row r="54" spans="1:9">
      <c r="A54" s="59">
        <v>51</v>
      </c>
      <c r="B54" s="47">
        <v>78</v>
      </c>
      <c r="C54" s="47" t="s">
        <v>15</v>
      </c>
      <c r="D54" s="38" t="s">
        <v>65</v>
      </c>
      <c r="E54" s="102"/>
      <c r="F54" s="32"/>
      <c r="G54" s="93"/>
      <c r="H54" s="92"/>
      <c r="I54" s="34">
        <f>июл.19!I54+авг.19!F54-авг.19!E54</f>
        <v>0</v>
      </c>
    </row>
    <row r="55" spans="1:9">
      <c r="A55" s="59">
        <v>52</v>
      </c>
      <c r="B55" s="47">
        <v>79</v>
      </c>
      <c r="C55" s="47"/>
      <c r="D55" s="38" t="s">
        <v>66</v>
      </c>
      <c r="E55" s="102"/>
      <c r="F55" s="32"/>
      <c r="G55" s="93"/>
      <c r="H55" s="33"/>
      <c r="I55" s="34">
        <f>июл.19!I55+авг.19!F55-авг.19!E55</f>
        <v>0</v>
      </c>
    </row>
    <row r="56" spans="1:9">
      <c r="A56" s="59">
        <v>53</v>
      </c>
      <c r="B56" s="47">
        <v>80</v>
      </c>
      <c r="C56" s="47"/>
      <c r="D56" s="38" t="s">
        <v>67</v>
      </c>
      <c r="E56" s="102"/>
      <c r="F56" s="32"/>
      <c r="G56" s="93"/>
      <c r="H56" s="92"/>
      <c r="I56" s="34">
        <f>июл.19!I56+авг.19!F56-авг.19!E56</f>
        <v>0</v>
      </c>
    </row>
    <row r="57" spans="1:9">
      <c r="A57" s="59">
        <v>54</v>
      </c>
      <c r="B57" s="47">
        <v>82</v>
      </c>
      <c r="C57" s="47"/>
      <c r="D57" s="38" t="s">
        <v>68</v>
      </c>
      <c r="E57" s="102"/>
      <c r="F57" s="32"/>
      <c r="G57" s="93"/>
      <c r="H57" s="33"/>
      <c r="I57" s="34">
        <f>июл.19!I57+авг.19!F57-авг.19!E57</f>
        <v>0</v>
      </c>
    </row>
    <row r="58" spans="1:9">
      <c r="A58" s="59">
        <v>55</v>
      </c>
      <c r="B58" s="47">
        <v>83</v>
      </c>
      <c r="C58" s="47"/>
      <c r="D58" s="38" t="s">
        <v>69</v>
      </c>
      <c r="E58" s="102"/>
      <c r="F58" s="32"/>
      <c r="G58" s="93"/>
      <c r="H58" s="92"/>
      <c r="I58" s="34">
        <f>июл.19!I58+авг.19!F58-авг.19!E58</f>
        <v>0</v>
      </c>
    </row>
    <row r="59" spans="1:9">
      <c r="A59" s="59">
        <v>56</v>
      </c>
      <c r="B59" s="47">
        <v>83</v>
      </c>
      <c r="C59" s="47" t="s">
        <v>15</v>
      </c>
      <c r="D59" s="38" t="s">
        <v>70</v>
      </c>
      <c r="E59" s="102"/>
      <c r="F59" s="32"/>
      <c r="G59" s="93"/>
      <c r="H59" s="92"/>
      <c r="I59" s="34">
        <f>июл.19!I59+авг.19!F59-авг.19!E59</f>
        <v>0</v>
      </c>
    </row>
    <row r="60" spans="1:9" ht="30">
      <c r="A60" s="59">
        <v>57</v>
      </c>
      <c r="B60" s="47">
        <v>84</v>
      </c>
      <c r="C60" s="47"/>
      <c r="D60" s="38" t="s">
        <v>71</v>
      </c>
      <c r="E60" s="102"/>
      <c r="F60" s="32"/>
      <c r="G60" s="93"/>
      <c r="H60" s="92"/>
      <c r="I60" s="34">
        <f>июл.19!I60+авг.19!F60-авг.19!E60</f>
        <v>0</v>
      </c>
    </row>
    <row r="61" spans="1:9">
      <c r="A61" s="59">
        <v>58</v>
      </c>
      <c r="B61" s="47">
        <v>87</v>
      </c>
      <c r="C61" s="47"/>
      <c r="D61" s="38" t="s">
        <v>72</v>
      </c>
      <c r="E61" s="102"/>
      <c r="F61" s="32"/>
      <c r="G61" s="93"/>
      <c r="H61" s="92"/>
      <c r="I61" s="34">
        <f>июл.19!I61+авг.19!F61-авг.19!E61</f>
        <v>0</v>
      </c>
    </row>
    <row r="62" spans="1:9">
      <c r="A62" s="59">
        <v>59</v>
      </c>
      <c r="B62" s="47">
        <v>90</v>
      </c>
      <c r="C62" s="47"/>
      <c r="D62" s="38" t="s">
        <v>73</v>
      </c>
      <c r="E62" s="102"/>
      <c r="F62" s="32"/>
      <c r="G62" s="93"/>
      <c r="H62" s="92"/>
      <c r="I62" s="34">
        <f>июл.19!I62+авг.19!F62-авг.19!E62</f>
        <v>0</v>
      </c>
    </row>
    <row r="63" spans="1:9">
      <c r="A63" s="59">
        <v>60</v>
      </c>
      <c r="B63" s="47">
        <v>91</v>
      </c>
      <c r="C63" s="47"/>
      <c r="D63" s="38" t="s">
        <v>74</v>
      </c>
      <c r="E63" s="102"/>
      <c r="F63" s="32"/>
      <c r="G63" s="93"/>
      <c r="H63" s="33"/>
      <c r="I63" s="34">
        <f>июл.19!I63+авг.19!F63-авг.19!E63</f>
        <v>0</v>
      </c>
    </row>
    <row r="64" spans="1:9">
      <c r="A64" s="59">
        <v>61</v>
      </c>
      <c r="B64" s="47">
        <v>92</v>
      </c>
      <c r="C64" s="47"/>
      <c r="D64" s="38" t="s">
        <v>75</v>
      </c>
      <c r="E64" s="102"/>
      <c r="F64" s="32"/>
      <c r="G64" s="93"/>
      <c r="H64" s="33"/>
      <c r="I64" s="34">
        <f>июл.19!I64+авг.19!F64-авг.19!E64</f>
        <v>0</v>
      </c>
    </row>
    <row r="65" spans="1:9">
      <c r="A65" s="59">
        <v>62</v>
      </c>
      <c r="B65" s="47">
        <v>93</v>
      </c>
      <c r="C65" s="47"/>
      <c r="D65" s="38" t="s">
        <v>76</v>
      </c>
      <c r="E65" s="102"/>
      <c r="F65" s="32"/>
      <c r="G65" s="93"/>
      <c r="H65" s="33"/>
      <c r="I65" s="34">
        <f>июл.19!I65+авг.19!F65-авг.19!E65</f>
        <v>0</v>
      </c>
    </row>
    <row r="66" spans="1:9">
      <c r="A66" s="59">
        <v>63</v>
      </c>
      <c r="B66" s="47">
        <v>95</v>
      </c>
      <c r="C66" s="47" t="s">
        <v>15</v>
      </c>
      <c r="D66" s="38" t="s">
        <v>143</v>
      </c>
      <c r="E66" s="102"/>
      <c r="F66" s="32"/>
      <c r="G66" s="93"/>
      <c r="H66" s="33"/>
      <c r="I66" s="34">
        <f>июл.19!I66+авг.19!F66-авг.19!E66</f>
        <v>0</v>
      </c>
    </row>
    <row r="67" spans="1:9">
      <c r="A67" s="59">
        <v>64</v>
      </c>
      <c r="B67" s="47">
        <v>96</v>
      </c>
      <c r="C67" s="47"/>
      <c r="D67" s="38" t="s">
        <v>77</v>
      </c>
      <c r="E67" s="102"/>
      <c r="F67" s="32"/>
      <c r="G67" s="93"/>
      <c r="H67" s="92"/>
      <c r="I67" s="34">
        <f>июл.19!I67+авг.19!F67-авг.19!E67</f>
        <v>0</v>
      </c>
    </row>
    <row r="68" spans="1:9" ht="30">
      <c r="A68" s="59">
        <v>65</v>
      </c>
      <c r="B68" s="47">
        <v>98</v>
      </c>
      <c r="C68" s="47"/>
      <c r="D68" s="38" t="s">
        <v>142</v>
      </c>
      <c r="E68" s="102"/>
      <c r="F68" s="32"/>
      <c r="G68" s="93"/>
      <c r="H68" s="92"/>
      <c r="I68" s="34">
        <f>июл.19!I68+авг.19!F68-авг.19!E68</f>
        <v>0</v>
      </c>
    </row>
    <row r="69" spans="1:9">
      <c r="A69" s="59">
        <v>66</v>
      </c>
      <c r="B69" s="47">
        <v>98</v>
      </c>
      <c r="C69" s="47" t="s">
        <v>15</v>
      </c>
      <c r="D69" s="38" t="s">
        <v>78</v>
      </c>
      <c r="E69" s="102"/>
      <c r="F69" s="32"/>
      <c r="G69" s="93"/>
      <c r="H69" s="33"/>
      <c r="I69" s="34">
        <f>июл.19!I69+авг.19!F69-авг.19!E69</f>
        <v>0</v>
      </c>
    </row>
    <row r="70" spans="1:9">
      <c r="A70" s="59">
        <v>67</v>
      </c>
      <c r="B70" s="47">
        <v>99</v>
      </c>
      <c r="C70" s="47"/>
      <c r="D70" s="38" t="s">
        <v>79</v>
      </c>
      <c r="E70" s="102"/>
      <c r="F70" s="32"/>
      <c r="G70" s="93"/>
      <c r="H70" s="92"/>
      <c r="I70" s="34">
        <f>июл.19!I70+авг.19!F70-авг.19!E70</f>
        <v>0</v>
      </c>
    </row>
    <row r="71" spans="1:9">
      <c r="A71" s="59">
        <v>68</v>
      </c>
      <c r="B71" s="47">
        <v>100</v>
      </c>
      <c r="C71" s="47"/>
      <c r="D71" s="38" t="s">
        <v>80</v>
      </c>
      <c r="E71" s="102"/>
      <c r="F71" s="32"/>
      <c r="G71" s="93"/>
      <c r="H71" s="92"/>
      <c r="I71" s="34">
        <f>июл.19!I71+авг.19!F71-авг.19!E71</f>
        <v>0</v>
      </c>
    </row>
    <row r="72" spans="1:9" s="28" customFormat="1">
      <c r="A72" s="59">
        <v>69</v>
      </c>
      <c r="B72" s="47">
        <v>101</v>
      </c>
      <c r="C72" s="47"/>
      <c r="D72" s="38" t="s">
        <v>81</v>
      </c>
      <c r="E72" s="29"/>
      <c r="F72" s="32"/>
      <c r="G72" s="93"/>
      <c r="H72" s="92"/>
      <c r="I72" s="90">
        <f>июл.19!I72+авг.19!F72-авг.19!E72</f>
        <v>0</v>
      </c>
    </row>
    <row r="73" spans="1:9">
      <c r="A73" s="59">
        <v>70</v>
      </c>
      <c r="B73" s="47">
        <v>102</v>
      </c>
      <c r="C73" s="47"/>
      <c r="D73" s="38" t="s">
        <v>82</v>
      </c>
      <c r="E73" s="102"/>
      <c r="F73" s="32"/>
      <c r="G73" s="93"/>
      <c r="H73" s="92"/>
      <c r="I73" s="34">
        <f>июл.19!I73+авг.19!F73-авг.19!E73</f>
        <v>0</v>
      </c>
    </row>
    <row r="74" spans="1:9">
      <c r="A74" s="59">
        <v>71</v>
      </c>
      <c r="B74" s="47">
        <v>103</v>
      </c>
      <c r="C74" s="47"/>
      <c r="D74" s="38" t="s">
        <v>83</v>
      </c>
      <c r="E74" s="102"/>
      <c r="F74" s="32"/>
      <c r="G74" s="93"/>
      <c r="H74" s="33"/>
      <c r="I74" s="34">
        <f>июл.19!I74+авг.19!F74-авг.19!E74</f>
        <v>0</v>
      </c>
    </row>
    <row r="75" spans="1:9">
      <c r="A75" s="59">
        <v>72</v>
      </c>
      <c r="B75" s="47">
        <v>104</v>
      </c>
      <c r="C75" s="47"/>
      <c r="D75" s="38" t="s">
        <v>84</v>
      </c>
      <c r="E75" s="102"/>
      <c r="F75" s="32"/>
      <c r="G75" s="93"/>
      <c r="H75" s="92"/>
      <c r="I75" s="34">
        <f>июл.19!I75+авг.19!F75-авг.19!E75</f>
        <v>0</v>
      </c>
    </row>
    <row r="76" spans="1:9" ht="30">
      <c r="A76" s="59">
        <v>73</v>
      </c>
      <c r="B76" s="47">
        <v>108</v>
      </c>
      <c r="C76" s="47"/>
      <c r="D76" s="38" t="s">
        <v>135</v>
      </c>
      <c r="E76" s="102"/>
      <c r="F76" s="32"/>
      <c r="G76" s="93"/>
      <c r="H76" s="33"/>
      <c r="I76" s="34">
        <f>июл.19!I76+авг.19!F76-авг.19!E76</f>
        <v>0</v>
      </c>
    </row>
    <row r="77" spans="1:9">
      <c r="A77" s="59">
        <v>74</v>
      </c>
      <c r="B77" s="47">
        <v>109</v>
      </c>
      <c r="C77" s="47"/>
      <c r="D77" s="38" t="s">
        <v>85</v>
      </c>
      <c r="E77" s="102"/>
      <c r="F77" s="32"/>
      <c r="G77" s="93"/>
      <c r="H77" s="33"/>
      <c r="I77" s="34">
        <f>июл.19!I77+авг.19!F77-авг.19!E77</f>
        <v>0</v>
      </c>
    </row>
    <row r="78" spans="1:9" ht="30">
      <c r="A78" s="59">
        <v>75</v>
      </c>
      <c r="B78" s="47">
        <v>109</v>
      </c>
      <c r="C78" s="47" t="s">
        <v>15</v>
      </c>
      <c r="D78" s="38" t="s">
        <v>86</v>
      </c>
      <c r="E78" s="102"/>
      <c r="F78" s="32"/>
      <c r="G78" s="93"/>
      <c r="H78" s="92"/>
      <c r="I78" s="34">
        <f>июл.19!I78+авг.19!F78-авг.19!E78</f>
        <v>0</v>
      </c>
    </row>
    <row r="79" spans="1:9">
      <c r="A79" s="59">
        <v>76</v>
      </c>
      <c r="B79" s="47">
        <v>110</v>
      </c>
      <c r="C79" s="47"/>
      <c r="D79" s="38" t="s">
        <v>87</v>
      </c>
      <c r="E79" s="102"/>
      <c r="F79" s="32"/>
      <c r="G79" s="93"/>
      <c r="H79" s="33"/>
      <c r="I79" s="34">
        <f>июл.19!I79+авг.19!F79-авг.19!E79</f>
        <v>0</v>
      </c>
    </row>
    <row r="80" spans="1:9">
      <c r="A80" s="59">
        <v>77</v>
      </c>
      <c r="B80" s="47">
        <v>111</v>
      </c>
      <c r="C80" s="47"/>
      <c r="D80" s="38" t="s">
        <v>88</v>
      </c>
      <c r="E80" s="102"/>
      <c r="F80" s="32"/>
      <c r="G80" s="93"/>
      <c r="H80" s="33"/>
      <c r="I80" s="34">
        <f>июл.19!I80+авг.19!F80-авг.19!E80</f>
        <v>0</v>
      </c>
    </row>
    <row r="81" spans="1:9">
      <c r="A81" s="59">
        <v>78</v>
      </c>
      <c r="B81" s="47">
        <v>112</v>
      </c>
      <c r="C81" s="47"/>
      <c r="D81" s="38" t="s">
        <v>89</v>
      </c>
      <c r="E81" s="102"/>
      <c r="F81" s="32"/>
      <c r="G81" s="93"/>
      <c r="H81" s="33"/>
      <c r="I81" s="34">
        <f>июл.19!I81+авг.19!F81-авг.19!E81</f>
        <v>0</v>
      </c>
    </row>
    <row r="82" spans="1:9">
      <c r="A82" s="59">
        <v>79</v>
      </c>
      <c r="B82" s="47">
        <v>113</v>
      </c>
      <c r="C82" s="47"/>
      <c r="D82" s="38" t="s">
        <v>90</v>
      </c>
      <c r="E82" s="102"/>
      <c r="F82" s="32"/>
      <c r="G82" s="93"/>
      <c r="H82" s="33"/>
      <c r="I82" s="34">
        <f>июл.19!I82+авг.19!F82-авг.19!E82</f>
        <v>0</v>
      </c>
    </row>
    <row r="83" spans="1:9">
      <c r="A83" s="59">
        <v>80</v>
      </c>
      <c r="B83" s="47">
        <v>114</v>
      </c>
      <c r="C83" s="47"/>
      <c r="D83" s="38" t="s">
        <v>91</v>
      </c>
      <c r="E83" s="102"/>
      <c r="F83" s="32"/>
      <c r="G83" s="93"/>
      <c r="H83" s="92"/>
      <c r="I83" s="34">
        <f>июл.19!I83+авг.19!F83-авг.19!E83</f>
        <v>0</v>
      </c>
    </row>
    <row r="84" spans="1:9">
      <c r="A84" s="59">
        <v>81</v>
      </c>
      <c r="B84" s="47">
        <v>115</v>
      </c>
      <c r="C84" s="47"/>
      <c r="D84" s="38" t="s">
        <v>92</v>
      </c>
      <c r="E84" s="102"/>
      <c r="F84" s="32"/>
      <c r="G84" s="93"/>
      <c r="H84" s="92"/>
      <c r="I84" s="34">
        <f>июл.19!I84+авг.19!F84-авг.19!E84</f>
        <v>0</v>
      </c>
    </row>
    <row r="85" spans="1:9">
      <c r="A85" s="59">
        <v>82</v>
      </c>
      <c r="B85" s="47">
        <v>116</v>
      </c>
      <c r="C85" s="47"/>
      <c r="D85" s="38" t="s">
        <v>93</v>
      </c>
      <c r="E85" s="102"/>
      <c r="F85" s="32"/>
      <c r="G85" s="93"/>
      <c r="H85" s="92"/>
      <c r="I85" s="34">
        <f>июл.19!I85+авг.19!F85-авг.19!E85</f>
        <v>0</v>
      </c>
    </row>
    <row r="86" spans="1:9">
      <c r="A86" s="59">
        <v>83</v>
      </c>
      <c r="B86" s="47">
        <v>118</v>
      </c>
      <c r="C86" s="47"/>
      <c r="D86" s="38" t="s">
        <v>94</v>
      </c>
      <c r="E86" s="102"/>
      <c r="F86" s="32"/>
      <c r="G86" s="93"/>
      <c r="H86" s="92"/>
      <c r="I86" s="34">
        <f>июл.19!I86+авг.19!F86-авг.19!E86</f>
        <v>0</v>
      </c>
    </row>
    <row r="87" spans="1:9">
      <c r="A87" s="59">
        <v>84</v>
      </c>
      <c r="B87" s="47">
        <v>119</v>
      </c>
      <c r="C87" s="47" t="s">
        <v>15</v>
      </c>
      <c r="D87" s="38" t="s">
        <v>95</v>
      </c>
      <c r="E87" s="102"/>
      <c r="F87" s="32"/>
      <c r="G87" s="93"/>
      <c r="H87" s="33"/>
      <c r="I87" s="34">
        <f>июл.19!I87+авг.19!F87-авг.19!E87</f>
        <v>0</v>
      </c>
    </row>
    <row r="88" spans="1:9">
      <c r="A88" s="59">
        <v>85</v>
      </c>
      <c r="B88" s="47">
        <v>120</v>
      </c>
      <c r="C88" s="47"/>
      <c r="D88" s="38" t="s">
        <v>96</v>
      </c>
      <c r="E88" s="102"/>
      <c r="F88" s="32"/>
      <c r="G88" s="93"/>
      <c r="H88" s="33"/>
      <c r="I88" s="34">
        <f>июл.19!I88+авг.19!F88-авг.19!E88</f>
        <v>0</v>
      </c>
    </row>
    <row r="89" spans="1:9">
      <c r="A89" s="59">
        <v>86</v>
      </c>
      <c r="B89" s="47">
        <v>122</v>
      </c>
      <c r="C89" s="47"/>
      <c r="D89" s="38" t="s">
        <v>97</v>
      </c>
      <c r="E89" s="102"/>
      <c r="F89" s="32"/>
      <c r="G89" s="93"/>
      <c r="H89" s="92"/>
      <c r="I89" s="34">
        <f>июл.19!I89+авг.19!F89-авг.19!E89</f>
        <v>0</v>
      </c>
    </row>
    <row r="90" spans="1:9">
      <c r="A90" s="59">
        <v>87</v>
      </c>
      <c r="B90" s="47">
        <v>123</v>
      </c>
      <c r="C90" s="47"/>
      <c r="D90" s="38" t="s">
        <v>98</v>
      </c>
      <c r="E90" s="102"/>
      <c r="F90" s="32"/>
      <c r="G90" s="93"/>
      <c r="H90" s="92"/>
      <c r="I90" s="34">
        <f>июл.19!I90+авг.19!F90-авг.19!E90</f>
        <v>0</v>
      </c>
    </row>
    <row r="91" spans="1:9">
      <c r="A91" s="59">
        <v>88</v>
      </c>
      <c r="B91" s="47">
        <v>124</v>
      </c>
      <c r="C91" s="47"/>
      <c r="D91" s="38" t="s">
        <v>99</v>
      </c>
      <c r="E91" s="102"/>
      <c r="F91" s="32"/>
      <c r="G91" s="93"/>
      <c r="H91" s="33"/>
      <c r="I91" s="34">
        <f>июл.19!I91+авг.19!F91-авг.19!E91</f>
        <v>0</v>
      </c>
    </row>
    <row r="92" spans="1:9">
      <c r="A92" s="59">
        <v>89</v>
      </c>
      <c r="B92" s="47">
        <v>125</v>
      </c>
      <c r="C92" s="47"/>
      <c r="D92" s="38" t="s">
        <v>100</v>
      </c>
      <c r="E92" s="102"/>
      <c r="F92" s="32"/>
      <c r="G92" s="93"/>
      <c r="H92" s="33"/>
      <c r="I92" s="34">
        <f>июл.19!I92+авг.19!F92-авг.19!E92</f>
        <v>0</v>
      </c>
    </row>
    <row r="93" spans="1:9">
      <c r="A93" s="59">
        <v>90</v>
      </c>
      <c r="B93" s="47">
        <v>126</v>
      </c>
      <c r="C93" s="47"/>
      <c r="D93" s="38" t="s">
        <v>101</v>
      </c>
      <c r="E93" s="102"/>
      <c r="F93" s="32"/>
      <c r="G93" s="93"/>
      <c r="H93" s="92"/>
      <c r="I93" s="34">
        <f>июл.19!I93+авг.19!F93-авг.19!E93</f>
        <v>0</v>
      </c>
    </row>
    <row r="94" spans="1:9" ht="30">
      <c r="A94" s="59">
        <v>91</v>
      </c>
      <c r="B94" s="47">
        <v>127</v>
      </c>
      <c r="C94" s="47"/>
      <c r="D94" s="38" t="s">
        <v>135</v>
      </c>
      <c r="E94" s="102"/>
      <c r="F94" s="32"/>
      <c r="G94" s="93"/>
      <c r="H94" s="92"/>
      <c r="I94" s="34">
        <f>июл.19!I94+авг.19!F94-авг.19!E94</f>
        <v>0</v>
      </c>
    </row>
    <row r="95" spans="1:9">
      <c r="A95" s="59">
        <v>92</v>
      </c>
      <c r="B95" s="47">
        <v>132</v>
      </c>
      <c r="C95" s="47"/>
      <c r="D95" s="38" t="s">
        <v>102</v>
      </c>
      <c r="E95" s="102"/>
      <c r="F95" s="32"/>
      <c r="G95" s="93"/>
      <c r="H95" s="33"/>
      <c r="I95" s="34">
        <f>июл.19!I95+авг.19!F95-авг.19!E95</f>
        <v>0</v>
      </c>
    </row>
    <row r="96" spans="1:9">
      <c r="A96" s="59">
        <v>93</v>
      </c>
      <c r="B96" s="47">
        <v>133</v>
      </c>
      <c r="C96" s="47"/>
      <c r="D96" s="38" t="s">
        <v>103</v>
      </c>
      <c r="E96" s="102"/>
      <c r="F96" s="32"/>
      <c r="G96" s="93"/>
      <c r="H96" s="33"/>
      <c r="I96" s="34">
        <f>июл.19!I96+авг.19!F96-авг.19!E96</f>
        <v>0</v>
      </c>
    </row>
    <row r="97" spans="1:9">
      <c r="A97" s="59">
        <v>94</v>
      </c>
      <c r="B97" s="47">
        <v>134</v>
      </c>
      <c r="C97" s="47"/>
      <c r="D97" s="38" t="s">
        <v>104</v>
      </c>
      <c r="E97" s="102"/>
      <c r="F97" s="32"/>
      <c r="G97" s="93"/>
      <c r="H97" s="92"/>
      <c r="I97" s="34">
        <f>июл.19!I97+авг.19!F97-авг.19!E97</f>
        <v>0</v>
      </c>
    </row>
    <row r="98" spans="1:9">
      <c r="A98" s="59">
        <v>95</v>
      </c>
      <c r="B98" s="47">
        <v>135</v>
      </c>
      <c r="C98" s="47"/>
      <c r="D98" s="38" t="s">
        <v>105</v>
      </c>
      <c r="E98" s="102"/>
      <c r="F98" s="32"/>
      <c r="G98" s="93"/>
      <c r="H98" s="33"/>
      <c r="I98" s="34">
        <f>июл.19!I98+авг.19!F98-авг.19!E98</f>
        <v>0</v>
      </c>
    </row>
    <row r="99" spans="1:9">
      <c r="A99" s="59">
        <v>96</v>
      </c>
      <c r="B99" s="47">
        <v>137</v>
      </c>
      <c r="C99" s="47"/>
      <c r="D99" s="38" t="s">
        <v>106</v>
      </c>
      <c r="E99" s="102"/>
      <c r="F99" s="32"/>
      <c r="G99" s="93"/>
      <c r="H99" s="92"/>
      <c r="I99" s="34">
        <f>июл.19!I99+авг.19!F99-авг.19!E99</f>
        <v>3000</v>
      </c>
    </row>
    <row r="100" spans="1:9">
      <c r="A100" s="59">
        <v>97</v>
      </c>
      <c r="B100" s="47">
        <v>139</v>
      </c>
      <c r="C100" s="47"/>
      <c r="D100" s="38" t="s">
        <v>107</v>
      </c>
      <c r="E100" s="102"/>
      <c r="F100" s="32"/>
      <c r="G100" s="93"/>
      <c r="H100" s="33"/>
      <c r="I100" s="34">
        <f>июл.19!I100+авг.19!F100-авг.19!E100</f>
        <v>0</v>
      </c>
    </row>
    <row r="101" spans="1:9">
      <c r="A101" s="59">
        <v>98</v>
      </c>
      <c r="B101" s="47">
        <v>140</v>
      </c>
      <c r="C101" s="47"/>
      <c r="D101" s="38" t="s">
        <v>108</v>
      </c>
      <c r="E101" s="102"/>
      <c r="F101" s="32"/>
      <c r="G101" s="93"/>
      <c r="H101" s="92"/>
      <c r="I101" s="34">
        <f>июл.19!I101+авг.19!F101-авг.19!E101</f>
        <v>0</v>
      </c>
    </row>
    <row r="102" spans="1:9" ht="30">
      <c r="A102" s="59">
        <v>99</v>
      </c>
      <c r="B102" s="47">
        <v>140</v>
      </c>
      <c r="C102" s="47" t="s">
        <v>15</v>
      </c>
      <c r="D102" s="38" t="s">
        <v>109</v>
      </c>
      <c r="E102" s="102"/>
      <c r="F102" s="32"/>
      <c r="G102" s="93"/>
      <c r="H102" s="92"/>
      <c r="I102" s="34">
        <f>июл.19!I102+авг.19!F102-авг.19!E102</f>
        <v>0</v>
      </c>
    </row>
    <row r="103" spans="1:9">
      <c r="A103" s="59">
        <v>100</v>
      </c>
      <c r="B103" s="47">
        <v>143</v>
      </c>
      <c r="C103" s="47"/>
      <c r="D103" s="38" t="s">
        <v>110</v>
      </c>
      <c r="E103" s="102"/>
      <c r="F103" s="32"/>
      <c r="G103" s="93"/>
      <c r="H103" s="33"/>
      <c r="I103" s="34">
        <f>июл.19!I103+авг.19!F103-авг.19!E103</f>
        <v>0</v>
      </c>
    </row>
    <row r="104" spans="1:9">
      <c r="A104" s="59">
        <v>101</v>
      </c>
      <c r="B104" s="47">
        <v>144</v>
      </c>
      <c r="C104" s="47"/>
      <c r="D104" s="38" t="s">
        <v>111</v>
      </c>
      <c r="E104" s="102"/>
      <c r="F104" s="32"/>
      <c r="G104" s="93"/>
      <c r="H104" s="33"/>
      <c r="I104" s="34">
        <f>июл.19!I104+авг.19!F104-авг.19!E104</f>
        <v>0</v>
      </c>
    </row>
    <row r="105" spans="1:9">
      <c r="A105" s="59">
        <v>102</v>
      </c>
      <c r="B105" s="47">
        <v>145</v>
      </c>
      <c r="C105" s="47"/>
      <c r="D105" s="38" t="s">
        <v>112</v>
      </c>
      <c r="E105" s="102"/>
      <c r="F105" s="32"/>
      <c r="G105" s="93"/>
      <c r="H105" s="92"/>
      <c r="I105" s="34">
        <f>июл.19!I105+авг.19!F105-авг.19!E105</f>
        <v>0</v>
      </c>
    </row>
    <row r="106" spans="1:9">
      <c r="A106" s="59">
        <v>103</v>
      </c>
      <c r="B106" s="47">
        <v>146</v>
      </c>
      <c r="C106" s="47"/>
      <c r="D106" s="38" t="s">
        <v>113</v>
      </c>
      <c r="E106" s="102"/>
      <c r="F106" s="32"/>
      <c r="G106" s="93"/>
      <c r="H106" s="92"/>
      <c r="I106" s="34">
        <f>июл.19!I106+авг.19!F106-авг.19!E106</f>
        <v>0</v>
      </c>
    </row>
    <row r="107" spans="1:9">
      <c r="A107" s="59">
        <v>104</v>
      </c>
      <c r="B107" s="47">
        <v>147</v>
      </c>
      <c r="C107" s="47"/>
      <c r="D107" s="38" t="s">
        <v>114</v>
      </c>
      <c r="E107" s="102"/>
      <c r="F107" s="32"/>
      <c r="G107" s="93"/>
      <c r="H107" s="92"/>
      <c r="I107" s="34">
        <f>июл.19!I107+авг.19!F107-авг.19!E107</f>
        <v>0</v>
      </c>
    </row>
    <row r="108" spans="1:9">
      <c r="A108" s="59">
        <v>105</v>
      </c>
      <c r="B108" s="47">
        <v>148</v>
      </c>
      <c r="C108" s="47"/>
      <c r="D108" s="38" t="s">
        <v>115</v>
      </c>
      <c r="E108" s="102"/>
      <c r="F108" s="32"/>
      <c r="G108" s="93"/>
      <c r="H108" s="33"/>
      <c r="I108" s="34">
        <f>июл.19!I108+авг.19!F108-авг.19!E108</f>
        <v>0</v>
      </c>
    </row>
    <row r="109" spans="1:9">
      <c r="A109" s="59">
        <v>106</v>
      </c>
      <c r="B109" s="47">
        <v>149</v>
      </c>
      <c r="C109" s="47"/>
      <c r="D109" s="38" t="s">
        <v>116</v>
      </c>
      <c r="E109" s="102"/>
      <c r="F109" s="32"/>
      <c r="G109" s="93"/>
      <c r="H109" s="33"/>
      <c r="I109" s="34">
        <f>июл.19!I109+авг.19!F109-авг.19!E109</f>
        <v>0</v>
      </c>
    </row>
    <row r="110" spans="1:9">
      <c r="A110" s="59">
        <v>107</v>
      </c>
      <c r="B110" s="47">
        <v>152</v>
      </c>
      <c r="C110" s="47"/>
      <c r="D110" s="38" t="s">
        <v>117</v>
      </c>
      <c r="E110" s="102"/>
      <c r="F110" s="32"/>
      <c r="G110" s="93"/>
      <c r="H110" s="92"/>
      <c r="I110" s="34">
        <f>июл.19!I110+авг.19!F110-авг.19!E110</f>
        <v>0</v>
      </c>
    </row>
    <row r="111" spans="1:9">
      <c r="A111" s="59">
        <v>108</v>
      </c>
      <c r="B111" s="47">
        <v>153</v>
      </c>
      <c r="C111" s="47"/>
      <c r="D111" s="38" t="s">
        <v>118</v>
      </c>
      <c r="E111" s="102"/>
      <c r="F111" s="32"/>
      <c r="G111" s="93"/>
      <c r="H111" s="33"/>
      <c r="I111" s="34">
        <f>июл.19!I111+авг.19!F111-авг.19!E111</f>
        <v>0</v>
      </c>
    </row>
    <row r="112" spans="1:9">
      <c r="A112" s="59">
        <v>109</v>
      </c>
      <c r="B112" s="47">
        <v>153</v>
      </c>
      <c r="C112" s="47" t="s">
        <v>15</v>
      </c>
      <c r="D112" s="38" t="s">
        <v>119</v>
      </c>
      <c r="E112" s="102"/>
      <c r="F112" s="32"/>
      <c r="G112" s="93"/>
      <c r="H112" s="92"/>
      <c r="I112" s="34">
        <f>июл.19!I112+авг.19!F112-авг.19!E112</f>
        <v>0</v>
      </c>
    </row>
    <row r="113" spans="1:9">
      <c r="A113" s="59">
        <v>110</v>
      </c>
      <c r="B113" s="47">
        <v>154</v>
      </c>
      <c r="C113" s="47"/>
      <c r="D113" s="38" t="s">
        <v>120</v>
      </c>
      <c r="E113" s="102"/>
      <c r="F113" s="32"/>
      <c r="G113" s="93"/>
      <c r="H113" s="92"/>
      <c r="I113" s="34">
        <f>июл.19!I113+авг.19!F113-авг.19!E113</f>
        <v>0</v>
      </c>
    </row>
    <row r="114" spans="1:9">
      <c r="A114" s="59">
        <v>111</v>
      </c>
      <c r="B114" s="47">
        <v>155</v>
      </c>
      <c r="C114" s="47"/>
      <c r="D114" s="38" t="s">
        <v>121</v>
      </c>
      <c r="E114" s="102"/>
      <c r="F114" s="32"/>
      <c r="G114" s="93"/>
      <c r="H114" s="33"/>
      <c r="I114" s="34">
        <f>июл.19!I114+авг.19!F114-авг.19!E114</f>
        <v>0</v>
      </c>
    </row>
    <row r="115" spans="1:9">
      <c r="A115" s="59">
        <v>112</v>
      </c>
      <c r="B115" s="47">
        <v>156</v>
      </c>
      <c r="C115" s="47"/>
      <c r="D115" s="38" t="s">
        <v>122</v>
      </c>
      <c r="E115" s="102"/>
      <c r="F115" s="32"/>
      <c r="G115" s="93"/>
      <c r="H115" s="92"/>
      <c r="I115" s="34">
        <f>июл.19!I115+авг.19!F115-авг.19!E115</f>
        <v>0</v>
      </c>
    </row>
    <row r="116" spans="1:9">
      <c r="A116" s="59">
        <v>113</v>
      </c>
      <c r="B116" s="47">
        <v>158</v>
      </c>
      <c r="C116" s="47"/>
      <c r="D116" s="38" t="s">
        <v>123</v>
      </c>
      <c r="E116" s="102"/>
      <c r="F116" s="32"/>
      <c r="G116" s="93"/>
      <c r="H116" s="33"/>
      <c r="I116" s="34">
        <f>июл.19!I116+авг.19!F116-авг.19!E116</f>
        <v>0</v>
      </c>
    </row>
    <row r="117" spans="1:9">
      <c r="A117" s="59">
        <v>114</v>
      </c>
      <c r="B117" s="47">
        <v>162</v>
      </c>
      <c r="C117" s="47"/>
      <c r="D117" s="38" t="s">
        <v>124</v>
      </c>
      <c r="E117" s="102"/>
      <c r="F117" s="32"/>
      <c r="G117" s="93"/>
      <c r="H117" s="92"/>
      <c r="I117" s="34">
        <f>июл.19!I117+авг.19!F117-авг.19!E117</f>
        <v>0</v>
      </c>
    </row>
    <row r="118" spans="1:9">
      <c r="A118" s="59">
        <v>115</v>
      </c>
      <c r="B118" s="47">
        <v>165</v>
      </c>
      <c r="C118" s="47"/>
      <c r="D118" s="38" t="s">
        <v>125</v>
      </c>
      <c r="E118" s="102"/>
      <c r="F118" s="32"/>
      <c r="G118" s="93"/>
      <c r="H118" s="33"/>
      <c r="I118" s="34">
        <f>июл.19!I118+авг.19!F118-авг.19!E118</f>
        <v>0</v>
      </c>
    </row>
    <row r="119" spans="1:9">
      <c r="A119" s="59">
        <v>116</v>
      </c>
      <c r="B119" s="47">
        <v>166</v>
      </c>
      <c r="C119" s="47"/>
      <c r="D119" s="38" t="s">
        <v>126</v>
      </c>
      <c r="E119" s="102"/>
      <c r="F119" s="32"/>
      <c r="G119" s="93"/>
      <c r="H119" s="33"/>
      <c r="I119" s="34">
        <f>июл.19!I119+авг.19!F119-авг.19!E119</f>
        <v>0</v>
      </c>
    </row>
    <row r="120" spans="1:9">
      <c r="A120" s="59">
        <v>117</v>
      </c>
      <c r="B120" s="47">
        <v>167</v>
      </c>
      <c r="C120" s="47"/>
      <c r="D120" s="38" t="s">
        <v>127</v>
      </c>
      <c r="E120" s="102"/>
      <c r="F120" s="32"/>
      <c r="G120" s="93"/>
      <c r="H120" s="92"/>
      <c r="I120" s="34">
        <f>июл.19!I120+авг.19!F120-авг.19!E120</f>
        <v>0</v>
      </c>
    </row>
    <row r="121" spans="1:9">
      <c r="A121" s="59">
        <v>118</v>
      </c>
      <c r="B121" s="47">
        <v>172</v>
      </c>
      <c r="C121" s="47"/>
      <c r="D121" s="38" t="s">
        <v>128</v>
      </c>
      <c r="E121" s="102"/>
      <c r="F121" s="32"/>
      <c r="G121" s="93"/>
      <c r="H121" s="92"/>
      <c r="I121" s="34">
        <f>июл.19!I121+авг.19!F121-авг.19!E121</f>
        <v>0</v>
      </c>
    </row>
    <row r="122" spans="1:9">
      <c r="A122" s="59">
        <v>119</v>
      </c>
      <c r="B122" s="47">
        <v>173</v>
      </c>
      <c r="C122" s="47"/>
      <c r="D122" s="38" t="s">
        <v>129</v>
      </c>
      <c r="E122" s="102"/>
      <c r="F122" s="32"/>
      <c r="G122" s="93"/>
      <c r="H122" s="33"/>
      <c r="I122" s="34">
        <f>июл.19!I122+авг.19!F122-авг.19!E122</f>
        <v>0</v>
      </c>
    </row>
    <row r="123" spans="1:9">
      <c r="A123" s="59">
        <v>120</v>
      </c>
      <c r="B123" s="47">
        <v>175</v>
      </c>
      <c r="C123" s="47"/>
      <c r="D123" s="38" t="s">
        <v>130</v>
      </c>
      <c r="E123" s="102"/>
      <c r="F123" s="32"/>
      <c r="G123" s="93"/>
      <c r="H123" s="92"/>
      <c r="I123" s="34">
        <f>июл.19!I123+авг.19!F123-авг.19!E123</f>
        <v>0</v>
      </c>
    </row>
    <row r="124" spans="1:9">
      <c r="A124" s="59">
        <v>121</v>
      </c>
      <c r="B124" s="47">
        <v>177</v>
      </c>
      <c r="C124" s="47"/>
      <c r="D124" s="38" t="s">
        <v>131</v>
      </c>
      <c r="E124" s="102"/>
      <c r="F124" s="32"/>
      <c r="G124" s="93"/>
      <c r="H124" s="33"/>
      <c r="I124" s="34">
        <f>июл.19!I124+авг.19!F124-авг.19!E124</f>
        <v>0</v>
      </c>
    </row>
    <row r="125" spans="1:9">
      <c r="A125" s="59">
        <v>122</v>
      </c>
      <c r="B125" s="47">
        <v>179</v>
      </c>
      <c r="C125" s="47"/>
      <c r="D125" s="38" t="s">
        <v>132</v>
      </c>
      <c r="E125" s="102"/>
      <c r="F125" s="32"/>
      <c r="G125" s="93"/>
      <c r="H125" s="92"/>
      <c r="I125" s="34">
        <f>июл.19!I125+авг.19!F125-авг.19!E125</f>
        <v>0</v>
      </c>
    </row>
  </sheetData>
  <autoFilter ref="A3:I125"/>
  <mergeCells count="1">
    <mergeCell ref="C1:I2"/>
  </mergeCells>
  <conditionalFormatting sqref="I1:I125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СВОД_19-20</vt:lpstr>
      <vt:lpstr>янв.19</vt:lpstr>
      <vt:lpstr>фев.19</vt:lpstr>
      <vt:lpstr>мар.19</vt:lpstr>
      <vt:lpstr>апр.19</vt:lpstr>
      <vt:lpstr>май. 19</vt:lpstr>
      <vt:lpstr>июн. 19</vt:lpstr>
      <vt:lpstr>июл.19</vt:lpstr>
      <vt:lpstr>авг.19</vt:lpstr>
      <vt:lpstr>сен.19</vt:lpstr>
      <vt:lpstr>окт.19</vt:lpstr>
      <vt:lpstr>ноя.19</vt:lpstr>
      <vt:lpstr>дек.19</vt:lpstr>
      <vt:lpstr>янв.20</vt:lpstr>
      <vt:lpstr>фев.20</vt:lpstr>
      <vt:lpstr>мар.20</vt:lpstr>
      <vt:lpstr>апр.20</vt:lpstr>
      <vt:lpstr>май. 20</vt:lpstr>
      <vt:lpstr>июн. 20</vt:lpstr>
      <vt:lpstr>июл.20</vt:lpstr>
      <vt:lpstr>авг.20</vt:lpstr>
      <vt:lpstr>сен.20</vt:lpstr>
      <vt:lpstr>окт.20</vt:lpstr>
      <vt:lpstr>ноя.20</vt:lpstr>
      <vt:lpstr>дек.20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2025-01-21T13:44:37Z</dcterms:modified>
</cp:coreProperties>
</file>